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>
    <definedName name="_xlnm.Print_Area" localSheetId="0">'Sheet1'!$A$1:$C$42</definedName>
  </definedNames>
  <calcPr fullCalcOnLoad="1"/>
</workbook>
</file>

<file path=xl/sharedStrings.xml><?xml version="1.0" encoding="utf-8"?>
<sst xmlns="http://schemas.openxmlformats.org/spreadsheetml/2006/main" count="66" uniqueCount="66">
  <si>
    <t>Код бюджетной классификации</t>
  </si>
  <si>
    <t>Источники доходов</t>
  </si>
  <si>
    <t xml:space="preserve">Налог на доходы физических лиц </t>
  </si>
  <si>
    <t>Налог на имущество физических лиц</t>
  </si>
  <si>
    <t>1 06 06000 00 0000 110</t>
  </si>
  <si>
    <t>Земельный налог</t>
  </si>
  <si>
    <t>1 11 00000 00 0000 000</t>
  </si>
  <si>
    <t xml:space="preserve">ДОХОДЫ ОТ ИСПОЛЬЗОВАНИЯ ИМУЩЕСТВА, НАХОДЯЩЕГОСЯ В ГОСУДАРСТВЕННОЙ И МУНИЦИПАЛЬНОЙ СОБСТВЕННОСТИ </t>
  </si>
  <si>
    <t>1 11 05000 00 0000 120</t>
  </si>
  <si>
    <t>НАЛОГОВЫЕ ДОХОДЫ</t>
  </si>
  <si>
    <t>НЕНАЛОГОВЫЕ ДОХОДЫ</t>
  </si>
  <si>
    <t>ВСЕГО ДОХОДОВ</t>
  </si>
  <si>
    <t>2 00 00000 00 0000 000</t>
  </si>
  <si>
    <t>БЕЗВОЗМЕЗДНЫЕ ПОСТУПЛЕНИЯ</t>
  </si>
  <si>
    <t>Единый сельскохозяйственный налог</t>
  </si>
  <si>
    <t>1 08 00000 00 0000 000</t>
  </si>
  <si>
    <t>1 14 00000 00 0000 000</t>
  </si>
  <si>
    <t>1 14 02000 00 0000 000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</si>
  <si>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</si>
  <si>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</si>
  <si>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</si>
  <si>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ПРОГНОЗИРУЕМЫЕ ПОСТУПЛЕНИЯ ДОХОДОВ В БЮДЖЕТ</t>
  </si>
  <si>
    <t>НАЛОГОВЫЕ И НЕНАЛОГОВЫЕ ДОХОДЫ</t>
  </si>
  <si>
    <t>1 14 06000 00 0000 430</t>
  </si>
  <si>
    <t>муниципального образования</t>
  </si>
  <si>
    <t>Выборгского района Ленинградской области</t>
  </si>
  <si>
    <t>"Приморское городское поселение"</t>
  </si>
  <si>
    <t>МУНИЦИПАЛЬНОГО ОБРАЗОВАНИЯ  "ПРИМОРСКОЕ  ГОРОДСКОЕ  ПОСЕЛЕНИЕ"</t>
  </si>
  <si>
    <t>1 00 00000 00 0000 000</t>
  </si>
  <si>
    <t>1 01 00000 00 0000 000</t>
  </si>
  <si>
    <t>1 01 02000 01 0000 110</t>
  </si>
  <si>
    <t>1 05 00000 00 0000 000</t>
  </si>
  <si>
    <t>1 06 00000 00 0000 000</t>
  </si>
  <si>
    <t>1 06 01000 00 0000 110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</si>
  <si>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</si>
  <si>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</si>
  <si>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</si>
  <si>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</si>
  <si>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ВЫБОРГСКОГО РАЙОНА ЛЕНИНГРАДСКОЙ ОБЛАСТИ</t>
  </si>
  <si>
    <t>1 05 03000 01 0000 110</t>
  </si>
  <si>
    <t xml:space="preserve">Сумма </t>
  </si>
  <si>
    <t>(тысяч рублей)</t>
  </si>
  <si>
    <t>УТВЕРЖДЕНО</t>
  </si>
  <si>
    <t xml:space="preserve"> решением совета депутатов</t>
  </si>
  <si>
    <t>НАЛОГИ НА ТОВАРЫ (РАБОТЫ, УСЛУГИ), РЕАЛИЗУЕМЫЕ НА ТЕРРИТОРИИ РОССИЙСКОЙ ФЕДЕРАЦИИ</t>
  </si>
  <si>
    <t>1 03 00000 00 0000 000</t>
  </si>
  <si>
    <t>1 03 02000 01 0000 110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</si>
  <si>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</si>
  <si>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</si>
  <si>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1 17 05000 00 0000 180</t>
  </si>
  <si>
    <t xml:space="preserve">Прочие неналоговые доходы </t>
  </si>
  <si>
    <t>(Приложение 3)</t>
  </si>
  <si>
    <t xml:space="preserve">Акцизы по подакцизным товарам (продукции), производимым на территории Российской Федерации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</si>
  <si>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</si>
  <si>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</si>
  <si>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</si>
  <si>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НА 2016 ГОД</t>
  </si>
  <si>
    <t xml:space="preserve"> от 10 декабря 2015 г. № 60</t>
  </si>
  <si>
    <t>в редакции решения</t>
  </si>
  <si>
    <t>1 16 00000 00 0000 000</t>
  </si>
  <si>
    <t>1 16 33000 00 0000 140</t>
  </si>
  <si>
    <t>1 16 51000 02 0000 140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</si>
  <si>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</si>
  <si>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</si>
  <si>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ШТРАФЫ, САНКЦИИ, ВОЗМЕЩЕНИЕ УЩЕРБА</t>
  </si>
  <si>
    <t>от  09.12.2016 г. №98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</si>
</sst>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"/>
      <family val="0"/>
    </font>
    <font>
      <sz val="12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17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173" fontId="4" fillId="0" borderId="10" xfId="0" applyNumberFormat="1" applyFont="1" applyBorder="1" applyAlignment="1">
      <alignment vertical="top"/>
    </xf>
    <xf numFmtId="173" fontId="5" fillId="0" borderId="10" xfId="0" applyNumberFormat="1" applyFont="1" applyBorder="1" applyAlignment="1">
      <alignment vertical="top"/>
    </xf>
    <xf numFmtId="173" fontId="4" fillId="0" borderId="10" xfId="0" applyNumberFormat="1" applyFont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1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24.140625" style="0" customWidth="1"/>
    <col min="2" max="2" width="66.8515625" style="0" customWidth="1"/>
    <col min="3" max="3" width="17.00390625" style="0" customWidth="1"/>
  </cols>
  <sheetData>
    <row r="1" ht="15.75">
      <c r="C1" s="20" t="s">
        <v>42</v>
      </c>
    </row>
    <row r="2" ht="15.75">
      <c r="C2" s="20" t="s">
        <v>43</v>
      </c>
    </row>
    <row r="3" ht="15.75">
      <c r="C3" s="20" t="s">
        <v>24</v>
      </c>
    </row>
    <row r="4" ht="15.75">
      <c r="C4" s="20" t="s">
        <v>26</v>
      </c>
    </row>
    <row r="5" ht="15.75">
      <c r="C5" s="20" t="s">
        <v>25</v>
      </c>
    </row>
    <row r="6" ht="15.75">
      <c r="C6" s="21" t="s">
        <v>57</v>
      </c>
    </row>
    <row r="7" ht="15.75">
      <c r="C7" s="20" t="s">
        <v>58</v>
      </c>
    </row>
    <row r="8" ht="15.75">
      <c r="C8" s="20" t="s">
        <v>65</v>
      </c>
    </row>
    <row r="9" spans="1:3" ht="15.75">
      <c r="A9" s="4"/>
      <c r="C9" s="20" t="s">
        <v>51</v>
      </c>
    </row>
    <row r="10" spans="1:3" ht="12.75">
      <c r="A10" s="19"/>
      <c r="B10" s="19"/>
      <c r="C10" s="16"/>
    </row>
    <row r="11" spans="1:3" ht="22.5" customHeight="1">
      <c r="A11" s="22" t="s">
        <v>21</v>
      </c>
      <c r="B11" s="22"/>
      <c r="C11" s="22"/>
    </row>
    <row r="12" spans="1:3" ht="21" customHeight="1">
      <c r="A12" s="22" t="s">
        <v>27</v>
      </c>
      <c r="B12" s="22"/>
      <c r="C12" s="22"/>
    </row>
    <row r="13" spans="1:3" ht="21" customHeight="1">
      <c r="A13" s="22" t="s">
        <v>38</v>
      </c>
      <c r="B13" s="22"/>
      <c r="C13" s="22"/>
    </row>
    <row r="14" spans="1:3" ht="21.75" customHeight="1">
      <c r="A14" s="22" t="s">
        <v>56</v>
      </c>
      <c r="B14" s="22"/>
      <c r="C14" s="22"/>
    </row>
    <row r="15" spans="1:3" ht="15.75">
      <c r="A15" s="6"/>
      <c r="B15" s="6"/>
      <c r="C15" s="17" t="s">
        <v>41</v>
      </c>
    </row>
    <row r="16" spans="1:3" s="16" customFormat="1" ht="31.5">
      <c r="A16" s="18" t="s">
        <v>0</v>
      </c>
      <c r="B16" s="18" t="s">
        <v>1</v>
      </c>
      <c r="C16" s="18" t="s">
        <v>40</v>
      </c>
    </row>
    <row r="17" spans="1:3" ht="15.75">
      <c r="A17" s="7" t="s">
        <v>28</v>
      </c>
      <c r="B17" s="8" t="s">
        <v>22</v>
      </c>
      <c r="C17" s="12">
        <f>C18+C30</f>
        <v>92396.90000000001</v>
      </c>
    </row>
    <row r="18" spans="1:3" ht="15.75">
      <c r="A18" s="7"/>
      <c r="B18" s="9" t="s">
        <v>9</v>
      </c>
      <c r="C18" s="12">
        <f>SUM(C19+C21+C23+C25+C28)</f>
        <v>79729.6</v>
      </c>
    </row>
    <row r="19" spans="1:3" ht="15.75">
      <c r="A19" s="7" t="s">
        <v>29</v>
      </c>
      <c r="B19" s="9" t="s">
        <v>34</v>
      </c>
      <c r="C19" s="12">
        <f>C20</f>
        <v>40312.1</v>
      </c>
    </row>
    <row r="20" spans="1:3" ht="15.75">
      <c r="A20" s="10" t="s">
        <v>30</v>
      </c>
      <c r="B20" s="11" t="s">
        <v>2</v>
      </c>
      <c r="C20" s="13">
        <v>40312.1</v>
      </c>
    </row>
    <row r="21" spans="1:3" ht="31.5" customHeight="1">
      <c r="A21" s="7" t="s">
        <v>45</v>
      </c>
      <c r="B21" s="9" t="s">
        <v>44</v>
      </c>
      <c r="C21" s="12">
        <f>SUM(C22)</f>
        <v>4476.4</v>
      </c>
    </row>
    <row r="22" spans="1:3" ht="31.5">
      <c r="A22" s="10" t="s">
        <v>46</v>
      </c>
      <c r="B22" s="11" t="s">
        <v>52</v>
      </c>
      <c r="C22" s="13">
        <v>4476.4</v>
      </c>
    </row>
    <row r="23" spans="1:3" ht="15.75">
      <c r="A23" s="7" t="s">
        <v>31</v>
      </c>
      <c r="B23" s="9" t="s">
        <v>35</v>
      </c>
      <c r="C23" s="12">
        <f>C24</f>
        <v>490.1</v>
      </c>
    </row>
    <row r="24" spans="1:3" ht="15.75">
      <c r="A24" s="10" t="s">
        <v>39</v>
      </c>
      <c r="B24" s="11" t="s">
        <v>14</v>
      </c>
      <c r="C24" s="13">
        <f>331.1+159</f>
        <v>490.1</v>
      </c>
    </row>
    <row r="25" spans="1:3" ht="15.75">
      <c r="A25" s="7" t="s">
        <v>32</v>
      </c>
      <c r="B25" s="9" t="s">
        <v>36</v>
      </c>
      <c r="C25" s="12">
        <f>SUM(C26:C27)</f>
        <v>34399.700000000004</v>
      </c>
    </row>
    <row r="26" spans="1:3" ht="15.75">
      <c r="A26" s="10" t="s">
        <v>33</v>
      </c>
      <c r="B26" s="11" t="s">
        <v>3</v>
      </c>
      <c r="C26" s="13">
        <v>5496.8</v>
      </c>
    </row>
    <row r="27" spans="1:3" ht="15.75">
      <c r="A27" s="10" t="s">
        <v>4</v>
      </c>
      <c r="B27" s="11" t="s">
        <v>5</v>
      </c>
      <c r="C27" s="13">
        <f>31979.2-3076.3</f>
        <v>28902.9</v>
      </c>
    </row>
    <row r="28" spans="1:3" ht="15.75">
      <c r="A28" s="7" t="s">
        <v>15</v>
      </c>
      <c r="B28" s="9" t="s">
        <v>37</v>
      </c>
      <c r="C28" s="14">
        <f>SUM(C29)</f>
        <v>51.3</v>
      </c>
    </row>
    <row r="29" spans="1:3" s="16" customFormat="1" ht="47.25">
      <c r="A29" s="11" t="s">
        <v>47</v>
      </c>
      <c r="B29" s="11" t="s">
        <v>48</v>
      </c>
      <c r="C29" s="15">
        <v>51.3</v>
      </c>
    </row>
    <row r="30" spans="1:3" ht="15.75">
      <c r="A30" s="10"/>
      <c r="B30" s="9" t="s">
        <v>10</v>
      </c>
      <c r="C30" s="12">
        <f>C31+C33+C36+C39</f>
        <v>12667.3</v>
      </c>
    </row>
    <row r="31" spans="1:3" ht="47.25">
      <c r="A31" s="7" t="s">
        <v>6</v>
      </c>
      <c r="B31" s="9" t="s">
        <v>7</v>
      </c>
      <c r="C31" s="12">
        <f>C32</f>
        <v>9654</v>
      </c>
    </row>
    <row r="32" spans="1:3" ht="94.5">
      <c r="A32" s="10" t="s">
        <v>8</v>
      </c>
      <c r="B32" s="11" t="s">
        <v>53</v>
      </c>
      <c r="C32" s="13">
        <f>6700+2954</f>
        <v>9654</v>
      </c>
    </row>
    <row r="33" spans="1:3" ht="31.5">
      <c r="A33" s="7" t="s">
        <v>16</v>
      </c>
      <c r="B33" s="9" t="s">
        <v>18</v>
      </c>
      <c r="C33" s="12">
        <f>C34+C35</f>
        <v>2796.5</v>
      </c>
    </row>
    <row r="34" spans="1:3" ht="78.75">
      <c r="A34" s="10" t="s">
        <v>17</v>
      </c>
      <c r="B34" s="11" t="s">
        <v>54</v>
      </c>
      <c r="C34" s="13">
        <f>150+405</f>
        <v>555</v>
      </c>
    </row>
    <row r="35" spans="1:3" ht="31.5">
      <c r="A35" s="10" t="s">
        <v>23</v>
      </c>
      <c r="B35" s="11" t="s">
        <v>55</v>
      </c>
      <c r="C35" s="13">
        <f>800+1441.5</f>
        <v>2241.5</v>
      </c>
    </row>
    <row r="36" spans="1:3" ht="15.75">
      <c r="A36" s="7" t="s">
        <v>59</v>
      </c>
      <c r="B36" s="9" t="s">
        <v>64</v>
      </c>
      <c r="C36" s="12">
        <f>SUM(C37:C38)</f>
        <v>63.8</v>
      </c>
    </row>
    <row r="37" spans="1:3" ht="63">
      <c r="A37" s="10" t="s">
        <v>60</v>
      </c>
      <c r="B37" s="11" t="s">
        <v>62</v>
      </c>
      <c r="C37" s="13">
        <v>41.8</v>
      </c>
    </row>
    <row r="38" spans="1:3" ht="47.25">
      <c r="A38" s="10" t="s">
        <v>61</v>
      </c>
      <c r="B38" s="11" t="s">
        <v>63</v>
      </c>
      <c r="C38" s="13">
        <v>22</v>
      </c>
    </row>
    <row r="39" spans="1:3" ht="15.75">
      <c r="A39" s="7" t="s">
        <v>19</v>
      </c>
      <c r="B39" s="9" t="s">
        <v>20</v>
      </c>
      <c r="C39" s="12">
        <f>SUM(C40)</f>
        <v>153</v>
      </c>
    </row>
    <row r="40" spans="1:3" ht="15.75">
      <c r="A40" s="10" t="s">
        <v>49</v>
      </c>
      <c r="B40" s="11" t="s">
        <v>50</v>
      </c>
      <c r="C40" s="13">
        <f>100+53</f>
        <v>153</v>
      </c>
    </row>
    <row r="41" spans="1:3" ht="15.75">
      <c r="A41" s="7" t="s">
        <v>12</v>
      </c>
      <c r="B41" s="9" t="s">
        <v>13</v>
      </c>
      <c r="C41" s="12">
        <v>40949.4</v>
      </c>
    </row>
    <row r="42" spans="1:5" ht="15.75">
      <c r="A42" s="7"/>
      <c r="B42" s="9" t="s">
        <v>11</v>
      </c>
      <c r="C42" s="12">
        <f>C17+C41</f>
        <v>133346.30000000002</v>
      </c>
      <c r="E42" s="5"/>
    </row>
    <row r="43" spans="1:3" ht="15">
      <c r="A43" s="3"/>
      <c r="B43" s="1"/>
      <c r="C43" s="3"/>
    </row>
    <row r="44" spans="1:3" ht="15">
      <c r="A44" s="1"/>
      <c r="C44" s="1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</sheetData>
  <sheetProtection/>
  <mergeCells count="4">
    <mergeCell ref="A12:C12"/>
    <mergeCell ref="A14:C14"/>
    <mergeCell ref="A11:C11"/>
    <mergeCell ref="A13:C13"/>
  </mergeCells>
  <printOptions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Секретарь</cp:lastModifiedBy>
  <cp:lastPrinted>2016-08-01T06:23:03Z</cp:lastPrinted>
  <dcterms:created xsi:type="dcterms:W3CDTF">1996-10-08T23:32:33Z</dcterms:created>
  <dcterms:modified xsi:type="dcterms:W3CDTF">2016-12-09T09:19:57Z</dcterms:modified>
  <cp:category/>
  <cp:version/>
  <cp:contentType/>
  <cp:contentStatus/>
</cp:coreProperties>
</file>