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<sst xmlns="http://schemas.openxmlformats.org/spreadsheetml/2006/main" count="123" uniqueCount="66">
  <si>
    <t>Наименование</t>
  </si>
  <si>
    <t/>
  </si>
  <si>
    <t>Резервные фонды</t>
  </si>
  <si>
    <t>Культура</t>
  </si>
  <si>
    <t>ВСЕГО</t>
  </si>
  <si>
    <t>Молодежная  политика  и  оздоровление детей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</si>
  <si>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</si>
  <si>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</si>
  <si>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</si>
  <si>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</si>
  <si>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</si>
  <si>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Социальное обеспечение населения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</si>
  <si>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</si>
  <si>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</si>
  <si>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</si>
  <si>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</si>
  <si>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</si>
  <si>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</si>
  <si>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</si>
  <si>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</si>
  <si>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</si>
  <si>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</si>
  <si>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</si>
  <si>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</si>
  <si>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Мобилизационная и вневойсковая подготовка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</si>
  <si>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</si>
  <si>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</si>
  <si>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(тысяч рублей)</t>
  </si>
  <si>
    <t>Сумма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</si>
  <si>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</si>
  <si>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</si>
  <si>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</si>
  <si>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</si>
  <si>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</si>
  <si>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</si>
  <si>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</si>
  <si>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</si>
  <si>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</si>
  <si>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</si>
  <si>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</si>
  <si>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</si>
  <si>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</si>
  <si>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</si>
  <si>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</si>
  <si>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</si>
  <si>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Обслуживание государственного внутреннего и муниципального долга</t>
  </si>
  <si>
    <t>ОБЩЕГОСУДАРСТВЕННЫЕ ВОПРОСЫ</t>
  </si>
  <si>
    <t>Обеспечение проведения выборов и референдумов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</si>
  <si>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</si>
  <si>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</si>
  <si>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</si>
  <si>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</si>
  <si>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</si>
  <si>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</si>
  <si>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</si>
  <si>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</si>
  <si>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</si>
  <si>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НА 2014 ГОД</t>
  </si>
  <si>
    <t xml:space="preserve">РАСПРЕДЕЛЕНИЕ БЮДЖЕТНЫХ АССИГНОВАНИЙ ПО РАЗДЕЛАМ И ПОДРАЗДЕЛАМ КЛАССИФИКАЦИИ РАСХОДОВ БЮДЖЕТА  МУНИЦИПАЛЬНОГО ОБРАЗОВАНИЯ  "ПРИМОРСКОЕ ГОРОДСКОЕ  ПОСЕЛЕНИЕ" ВЫБОРГСКОГО РАЙОНА                                                            ЛЕНИНГРАДСКОЙ ОБЛАСТИ </t>
  </si>
  <si>
    <t>Рз</t>
  </si>
  <si>
    <t>ПР</t>
  </si>
  <si>
    <t>(Приложение 9)</t>
  </si>
  <si>
    <t>от  05.12. 2013 г. №203</t>
  </si>
  <si>
    <t xml:space="preserve"> от  05 декабря 2013 г. №203 </t>
  </si>
  <si>
    <t>в редакции решения совета депутатов</t>
  </si>
  <si>
    <t xml:space="preserve">от  10 сентября   2014 г. № 242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</si>
</sst>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168" fontId="19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 wrapText="1"/>
    </xf>
    <xf numFmtId="49" fontId="19" fillId="32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vertical="center"/>
    </xf>
    <xf numFmtId="168" fontId="19" fillId="0" borderId="10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zoomScalePageLayoutView="0" workbookViewId="0" topLeftCell="A1">
      <selection activeCell="A1" sqref="A1:P49"/>
    </sheetView>
  </sheetViews>
  <sheetFormatPr defaultColWidth="9.00390625" defaultRowHeight="12.75"/>
  <cols>
    <col min="1" max="1" width="59.25390625" style="2" customWidth="1"/>
    <col min="2" max="2" width="14.00390625" style="2" hidden="1" customWidth="1"/>
    <col min="3" max="3" width="8.875" style="2" customWidth="1"/>
    <col min="4" max="4" width="12.125" style="2" customWidth="1"/>
    <col min="5" max="9" width="14.00390625" style="2" hidden="1" customWidth="1"/>
    <col min="10" max="10" width="3.75390625" style="2" hidden="1" customWidth="1"/>
    <col min="11" max="15" width="14.00390625" style="2" hidden="1" customWidth="1"/>
    <col min="16" max="16" width="11.875" style="2" customWidth="1"/>
    <col min="17" max="16384" width="9.125" style="2" customWidth="1"/>
  </cols>
  <sheetData>
    <row r="1" spans="1:16" s="1" customFormat="1" ht="12.75">
      <c r="A1" s="7"/>
      <c r="B1" s="7"/>
      <c r="C1" s="9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12.75">
      <c r="A2" s="7"/>
      <c r="B2" s="7"/>
      <c r="C2" s="9" t="s">
        <v>44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1" customFormat="1" ht="12.75">
      <c r="A3" s="7"/>
      <c r="B3" s="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3" t="s">
        <v>18</v>
      </c>
    </row>
    <row r="4" spans="1:16" s="1" customFormat="1" ht="12.75">
      <c r="A4" s="7"/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3" t="s">
        <v>19</v>
      </c>
    </row>
    <row r="5" spans="1:16" s="1" customFormat="1" ht="12.75">
      <c r="A5" s="7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3" t="s">
        <v>20</v>
      </c>
    </row>
    <row r="6" spans="1:16" s="1" customFormat="1" ht="12.75">
      <c r="A6" s="12"/>
      <c r="B6" s="12"/>
      <c r="C6" s="10" t="s">
        <v>62</v>
      </c>
      <c r="D6" s="10"/>
      <c r="E6" s="10" t="s">
        <v>63</v>
      </c>
      <c r="F6" s="10"/>
      <c r="G6" s="10" t="s">
        <v>63</v>
      </c>
      <c r="H6" s="10"/>
      <c r="I6" s="10" t="s">
        <v>63</v>
      </c>
      <c r="J6" s="10"/>
      <c r="K6" s="10" t="s">
        <v>63</v>
      </c>
      <c r="L6" s="10"/>
      <c r="M6" s="10" t="s">
        <v>63</v>
      </c>
      <c r="N6" s="10"/>
      <c r="O6" s="10" t="s">
        <v>63</v>
      </c>
      <c r="P6" s="10"/>
    </row>
    <row r="7" spans="1:16" s="1" customFormat="1" ht="12.75">
      <c r="A7" s="12"/>
      <c r="B7" s="12"/>
      <c r="C7" s="8" t="s">
        <v>64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" customFormat="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 t="s">
        <v>65</v>
      </c>
    </row>
    <row r="9" spans="1:16" s="1" customFormat="1" ht="12.75">
      <c r="A9" s="12"/>
      <c r="B9" s="1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 t="s">
        <v>61</v>
      </c>
    </row>
    <row r="10" spans="1:16" s="1" customFormat="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ht="12.75">
      <c r="A11" s="14" t="s">
        <v>58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2.75">
      <c r="A12" s="14" t="s">
        <v>57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6" t="s">
        <v>27</v>
      </c>
    </row>
    <row r="14" spans="1:16" s="7" customFormat="1" ht="12.75">
      <c r="A14" s="15" t="s">
        <v>0</v>
      </c>
      <c r="B14" s="15"/>
      <c r="C14" s="16" t="s">
        <v>59</v>
      </c>
      <c r="D14" s="16" t="s">
        <v>60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7" t="s">
        <v>28</v>
      </c>
    </row>
    <row r="15" spans="1:16" s="7" customFormat="1" ht="12.75">
      <c r="A15" s="15"/>
      <c r="B15" s="15"/>
      <c r="C15" s="18"/>
      <c r="D15" s="18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7"/>
    </row>
    <row r="16" spans="1:16" ht="13.5">
      <c r="A16" s="19" t="s">
        <v>46</v>
      </c>
      <c r="B16" s="20"/>
      <c r="C16" s="21" t="s">
        <v>29</v>
      </c>
      <c r="D16" s="21" t="s">
        <v>40</v>
      </c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>
        <f>SUM(P17:P23)</f>
        <v>16264.300000000001</v>
      </c>
    </row>
    <row r="17" spans="1:16" ht="25.5">
      <c r="A17" s="23" t="s">
        <v>14</v>
      </c>
      <c r="B17" s="20"/>
      <c r="C17" s="24" t="s">
        <v>29</v>
      </c>
      <c r="D17" s="24" t="s">
        <v>30</v>
      </c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5">
        <v>795.1</v>
      </c>
    </row>
    <row r="18" spans="1:16" ht="38.25">
      <c r="A18" s="23" t="s">
        <v>25</v>
      </c>
      <c r="B18" s="20"/>
      <c r="C18" s="24" t="s">
        <v>29</v>
      </c>
      <c r="D18" s="24" t="s">
        <v>31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5">
        <v>30.6</v>
      </c>
    </row>
    <row r="19" spans="1:16" ht="38.25">
      <c r="A19" s="23" t="s">
        <v>15</v>
      </c>
      <c r="B19" s="24"/>
      <c r="C19" s="24" t="s">
        <v>29</v>
      </c>
      <c r="D19" s="24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>
        <f>10841.6</f>
        <v>10841.6</v>
      </c>
    </row>
    <row r="20" spans="1:16" ht="25.5">
      <c r="A20" s="26" t="s">
        <v>21</v>
      </c>
      <c r="B20" s="24"/>
      <c r="C20" s="24" t="s">
        <v>29</v>
      </c>
      <c r="D20" s="24" t="s">
        <v>39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>
        <v>106.7</v>
      </c>
    </row>
    <row r="21" spans="1:16" ht="12.75">
      <c r="A21" s="26" t="s">
        <v>47</v>
      </c>
      <c r="B21" s="24"/>
      <c r="C21" s="24" t="s">
        <v>29</v>
      </c>
      <c r="D21" s="24" t="s">
        <v>34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>
        <f>413.7+13.2</f>
        <v>426.9</v>
      </c>
    </row>
    <row r="22" spans="1:16" ht="12.75">
      <c r="A22" s="23" t="s">
        <v>2</v>
      </c>
      <c r="B22" s="24"/>
      <c r="C22" s="24" t="s">
        <v>29</v>
      </c>
      <c r="D22" s="2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>
        <f>2258.8-606.5</f>
        <v>1652.3000000000002</v>
      </c>
    </row>
    <row r="23" spans="1:16" ht="12.75">
      <c r="A23" s="26" t="s">
        <v>22</v>
      </c>
      <c r="B23" s="24"/>
      <c r="C23" s="24" t="s">
        <v>29</v>
      </c>
      <c r="D23" s="24" t="s">
        <v>38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>
        <f>2071.1+340</f>
        <v>2411.1</v>
      </c>
    </row>
    <row r="24" spans="1:16" ht="13.5">
      <c r="A24" s="27" t="s">
        <v>48</v>
      </c>
      <c r="B24" s="20"/>
      <c r="C24" s="21" t="s">
        <v>30</v>
      </c>
      <c r="D24" s="21" t="s">
        <v>40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>
        <f>P25</f>
        <v>399.40000000000003</v>
      </c>
    </row>
    <row r="25" spans="1:16" ht="12.75">
      <c r="A25" s="26" t="s">
        <v>24</v>
      </c>
      <c r="B25" s="24"/>
      <c r="C25" s="24" t="s">
        <v>30</v>
      </c>
      <c r="D25" s="24" t="s">
        <v>31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>
        <f>411.3-11.9</f>
        <v>399.40000000000003</v>
      </c>
    </row>
    <row r="26" spans="1:16" ht="25.5">
      <c r="A26" s="28" t="s">
        <v>49</v>
      </c>
      <c r="B26" s="24"/>
      <c r="C26" s="21" t="s">
        <v>31</v>
      </c>
      <c r="D26" s="21" t="s">
        <v>40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>
        <f>P27+P28</f>
        <v>372.79999999999995</v>
      </c>
    </row>
    <row r="27" spans="1:16" ht="25.5">
      <c r="A27" s="23" t="s">
        <v>16</v>
      </c>
      <c r="B27" s="24"/>
      <c r="C27" s="24" t="s">
        <v>31</v>
      </c>
      <c r="D27" s="24" t="s">
        <v>41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>
        <v>126.6</v>
      </c>
    </row>
    <row r="28" spans="1:16" ht="12.75">
      <c r="A28" s="23" t="s">
        <v>8</v>
      </c>
      <c r="B28" s="24"/>
      <c r="C28" s="24" t="s">
        <v>31</v>
      </c>
      <c r="D28" s="24" t="s">
        <v>36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>
        <v>246.2</v>
      </c>
    </row>
    <row r="29" spans="1:16" ht="12.75">
      <c r="A29" s="28" t="s">
        <v>50</v>
      </c>
      <c r="B29" s="21"/>
      <c r="C29" s="21" t="s">
        <v>32</v>
      </c>
      <c r="D29" s="21" t="s">
        <v>40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>
        <f>SUM(P30:P33)</f>
        <v>12352.6</v>
      </c>
    </row>
    <row r="30" spans="1:16" ht="12.75">
      <c r="A30" s="23" t="s">
        <v>10</v>
      </c>
      <c r="B30" s="24"/>
      <c r="C30" s="24" t="s">
        <v>32</v>
      </c>
      <c r="D30" s="24" t="s">
        <v>33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>
        <v>360</v>
      </c>
    </row>
    <row r="31" spans="1:16" ht="12.75">
      <c r="A31" s="23" t="s">
        <v>12</v>
      </c>
      <c r="B31" s="24"/>
      <c r="C31" s="24" t="s">
        <v>32</v>
      </c>
      <c r="D31" s="24" t="s">
        <v>35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v>420</v>
      </c>
    </row>
    <row r="32" spans="1:16" ht="12.75">
      <c r="A32" s="23" t="s">
        <v>26</v>
      </c>
      <c r="B32" s="24"/>
      <c r="C32" s="24" t="s">
        <v>32</v>
      </c>
      <c r="D32" s="24" t="s">
        <v>41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f>6849.6+4648</f>
        <v>11497.6</v>
      </c>
    </row>
    <row r="33" spans="1:16" ht="12.75">
      <c r="A33" s="23" t="s">
        <v>13</v>
      </c>
      <c r="B33" s="24"/>
      <c r="C33" s="24" t="s">
        <v>32</v>
      </c>
      <c r="D33" s="24" t="s">
        <v>42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v>75</v>
      </c>
    </row>
    <row r="34" spans="1:16" ht="13.5">
      <c r="A34" s="28" t="s">
        <v>51</v>
      </c>
      <c r="B34" s="20"/>
      <c r="C34" s="21" t="s">
        <v>33</v>
      </c>
      <c r="D34" s="21" t="s">
        <v>40</v>
      </c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>
        <f>P35+P36+P37</f>
        <v>27661.9</v>
      </c>
    </row>
    <row r="35" spans="1:16" ht="12.75">
      <c r="A35" s="23" t="s">
        <v>6</v>
      </c>
      <c r="B35" s="24"/>
      <c r="C35" s="24" t="s">
        <v>33</v>
      </c>
      <c r="D35" s="24" t="s">
        <v>29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>
        <f>4824.7+50.6-1204.2</f>
        <v>3671.1000000000004</v>
      </c>
    </row>
    <row r="36" spans="1:16" ht="12.75">
      <c r="A36" s="23" t="s">
        <v>9</v>
      </c>
      <c r="B36" s="24"/>
      <c r="C36" s="24" t="s">
        <v>33</v>
      </c>
      <c r="D36" s="24" t="s">
        <v>30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>
        <f>9573.9+67.9+606.5+134.4+51</f>
        <v>10433.699999999999</v>
      </c>
    </row>
    <row r="37" spans="1:16" ht="12.75">
      <c r="A37" s="23" t="s">
        <v>7</v>
      </c>
      <c r="B37" s="24"/>
      <c r="C37" s="24" t="s">
        <v>33</v>
      </c>
      <c r="D37" s="24" t="s">
        <v>31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f>12975-17.9+600</f>
        <v>13557.1</v>
      </c>
    </row>
    <row r="38" spans="1:16" ht="12.75">
      <c r="A38" s="28" t="s">
        <v>52</v>
      </c>
      <c r="B38" s="24"/>
      <c r="C38" s="21" t="s">
        <v>34</v>
      </c>
      <c r="D38" s="21" t="s">
        <v>40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>
        <f>P39</f>
        <v>256.3</v>
      </c>
    </row>
    <row r="39" spans="1:16" ht="12.75">
      <c r="A39" s="23" t="s">
        <v>5</v>
      </c>
      <c r="B39" s="24"/>
      <c r="C39" s="24" t="s">
        <v>34</v>
      </c>
      <c r="D39" s="24" t="s">
        <v>34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>
        <v>256.3</v>
      </c>
    </row>
    <row r="40" spans="1:16" ht="13.5">
      <c r="A40" s="28" t="s">
        <v>53</v>
      </c>
      <c r="B40" s="20"/>
      <c r="C40" s="21" t="s">
        <v>35</v>
      </c>
      <c r="D40" s="21" t="s">
        <v>40</v>
      </c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>
        <f>P41</f>
        <v>22216.9</v>
      </c>
    </row>
    <row r="41" spans="1:16" ht="12.75">
      <c r="A41" s="23" t="s">
        <v>3</v>
      </c>
      <c r="B41" s="24"/>
      <c r="C41" s="24" t="s">
        <v>35</v>
      </c>
      <c r="D41" s="24" t="s">
        <v>29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>
        <f>19835.4+2381.5</f>
        <v>22216.9</v>
      </c>
    </row>
    <row r="42" spans="1:16" ht="12.75">
      <c r="A42" s="28" t="s">
        <v>54</v>
      </c>
      <c r="B42" s="21"/>
      <c r="C42" s="21" t="s">
        <v>36</v>
      </c>
      <c r="D42" s="21" t="s">
        <v>40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>
        <f>P44+P43</f>
        <v>846.5</v>
      </c>
    </row>
    <row r="43" spans="1:16" ht="12.75">
      <c r="A43" s="26" t="s">
        <v>23</v>
      </c>
      <c r="B43" s="24"/>
      <c r="C43" s="24" t="s">
        <v>36</v>
      </c>
      <c r="D43" s="24" t="s">
        <v>29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>
        <v>490.7</v>
      </c>
    </row>
    <row r="44" spans="1:16" ht="12.75">
      <c r="A44" s="23" t="s">
        <v>11</v>
      </c>
      <c r="B44" s="24"/>
      <c r="C44" s="24" t="s">
        <v>36</v>
      </c>
      <c r="D44" s="24" t="s">
        <v>31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>
        <f>608.7-258.7+5.8</f>
        <v>355.80000000000007</v>
      </c>
    </row>
    <row r="45" spans="1:16" ht="13.5">
      <c r="A45" s="28" t="s">
        <v>55</v>
      </c>
      <c r="B45" s="20"/>
      <c r="C45" s="21" t="s">
        <v>37</v>
      </c>
      <c r="D45" s="21" t="s">
        <v>40</v>
      </c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>
        <f>SUM(P46)</f>
        <v>2413.1</v>
      </c>
    </row>
    <row r="46" spans="1:16" ht="12.75">
      <c r="A46" s="23" t="s">
        <v>17</v>
      </c>
      <c r="B46" s="24"/>
      <c r="C46" s="24" t="s">
        <v>37</v>
      </c>
      <c r="D46" s="24" t="s">
        <v>29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5">
        <f>1613.1+800</f>
        <v>2413.1</v>
      </c>
    </row>
    <row r="47" spans="1:16" ht="25.5">
      <c r="A47" s="28" t="s">
        <v>56</v>
      </c>
      <c r="B47" s="20"/>
      <c r="C47" s="21" t="s">
        <v>38</v>
      </c>
      <c r="D47" s="21" t="s">
        <v>40</v>
      </c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2">
        <f>SUM(P48)</f>
        <v>153.3</v>
      </c>
    </row>
    <row r="48" spans="1:16" ht="25.5">
      <c r="A48" s="23" t="s">
        <v>45</v>
      </c>
      <c r="B48" s="24"/>
      <c r="C48" s="24" t="s">
        <v>38</v>
      </c>
      <c r="D48" s="24" t="s">
        <v>29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>
        <v>153.3</v>
      </c>
    </row>
    <row r="49" spans="1:16" ht="12.75">
      <c r="A49" s="29" t="s">
        <v>4</v>
      </c>
      <c r="B49" s="21"/>
      <c r="C49" s="21"/>
      <c r="D49" s="21" t="s">
        <v>1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30">
        <f>P16+P24+P26+P29+P34+P38+P40+P42+P45+P47</f>
        <v>82937.10000000002</v>
      </c>
    </row>
  </sheetData>
  <sheetProtection/>
  <mergeCells count="22">
    <mergeCell ref="B14:B15"/>
    <mergeCell ref="G14:G15"/>
    <mergeCell ref="E14:E15"/>
    <mergeCell ref="A14:A15"/>
    <mergeCell ref="L14:L15"/>
    <mergeCell ref="H14:H15"/>
    <mergeCell ref="D14:D15"/>
    <mergeCell ref="M14:M15"/>
    <mergeCell ref="C6:P6"/>
    <mergeCell ref="O14:O15"/>
    <mergeCell ref="I14:I15"/>
    <mergeCell ref="K14:K15"/>
    <mergeCell ref="C7:P7"/>
    <mergeCell ref="N14:N15"/>
    <mergeCell ref="P14:P15"/>
    <mergeCell ref="J14:J15"/>
    <mergeCell ref="F14:F15"/>
    <mergeCell ref="C1:P1"/>
    <mergeCell ref="C2:P2"/>
    <mergeCell ref="A12:P12"/>
    <mergeCell ref="A11:P11"/>
    <mergeCell ref="C14:C15"/>
  </mergeCells>
  <printOptions/>
  <pageMargins left="1.1023622047244095" right="0.5905511811023623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2014-09-09T12:16:24Z</cp:lastPrinted>
  <dcterms:created xsi:type="dcterms:W3CDTF">2003-12-05T21:14:57Z</dcterms:created>
  <dcterms:modified xsi:type="dcterms:W3CDTF">2014-09-10T11:35:46Z</dcterms:modified>
  <cp:category/>
  <cp:version/>
  <cp:contentType/>
  <cp:contentStatus/>
</cp:coreProperties>
</file>