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Прил. 9" sheetId="1" r:id="rId1"/>
  </sheets>
  <definedNames/>
  <calcPr fullCalcOnLoad="1"/>
</workbook>
</file>

<file path=xl/sharedStrings.xml><?xml version="1.0" encoding="utf-8"?>
<sst xmlns="http://schemas.openxmlformats.org/spreadsheetml/2006/main" count="114" uniqueCount="64">
  <si>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</si>
  <si>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</si>
  <si>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</si>
  <si>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</si>
  <si>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</si>
  <si>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</si>
  <si>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</si>
  <si>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</si>
  <si>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</si>
  <si>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</si>
  <si>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</si>
  <si>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</si>
  <si>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</si>
  <si>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</si>
  <si>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</si>
  <si>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</si>
  <si>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</si>
  <si>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</si>
  <si>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</si>
  <si>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</si>
  <si>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</si>
  <si>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</si>
  <si>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</si>
  <si>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</si>
  <si>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</si>
  <si>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</si>
  <si>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</si>
  <si>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</si>
  <si>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</si>
  <si>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</si>
  <si>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</si>
  <si>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</si>
  <si>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</si>
  <si>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</si>
  <si>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</si>
  <si>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</si>
  <si>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</si>
  <si>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</si>
  <si>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</si>
  <si>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</si>
  <si>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</si>
  <si>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</si>
  <si>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</si>
  <si>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</si>
  <si>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</si>
  <si>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ОБЩЕГОСУДАРСТВЕННЫЕ ВОПРОСЫ</t>
  </si>
  <si>
    <t>Обеспечение проведения выборов и референдумов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</si>
  <si>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</si>
  <si>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</si>
  <si>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</si>
  <si>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</si>
  <si>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</si>
  <si>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</si>
  <si>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</si>
  <si>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</si>
  <si>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</si>
  <si>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</si>
  <si>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</si>
  <si>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</si>
  <si>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НА 2015 ГОД</t>
  </si>
  <si>
    <t xml:space="preserve"> от 08.12.2014 г. № 17</t>
  </si>
  <si>
    <t>в редакции решения</t>
  </si>
  <si>
    <t>Связь и информатика</t>
  </si>
  <si>
    <t>от  "10" декабря 2015 г. №58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</si>
</sst>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view="pageBreakPreview" zoomScaleSheetLayoutView="100" zoomScalePageLayoutView="0" workbookViewId="0" topLeftCell="A1">
      <selection activeCell="A11" sqref="A11:P11"/>
    </sheetView>
  </sheetViews>
  <sheetFormatPr defaultColWidth="9.00390625" defaultRowHeight="12.75"/>
  <cols>
    <col min="1" max="1" width="67.6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11.875" style="2" customWidth="1"/>
    <col min="17" max="16384" width="9.125" style="2" customWidth="1"/>
  </cols>
  <sheetData>
    <row r="1" spans="1:16" s="1" customFormat="1" ht="15.75">
      <c r="A1" s="6"/>
      <c r="B1" s="6"/>
      <c r="C1" s="29" t="s">
        <v>43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" customFormat="1" ht="15.75">
      <c r="A2" s="6"/>
      <c r="B2" s="6"/>
      <c r="C2" s="29" t="s">
        <v>44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1" customFormat="1" ht="15.75">
      <c r="A3" s="6"/>
      <c r="B3" s="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6" t="s">
        <v>18</v>
      </c>
    </row>
    <row r="4" spans="1:16" s="1" customFormat="1" ht="15.75">
      <c r="A4" s="6"/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 t="s">
        <v>19</v>
      </c>
    </row>
    <row r="5" spans="1:16" s="1" customFormat="1" ht="15.75">
      <c r="A5" s="6"/>
      <c r="B5" s="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6" t="s">
        <v>20</v>
      </c>
    </row>
    <row r="6" spans="1:17" s="1" customFormat="1" ht="15.75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8" t="s">
        <v>60</v>
      </c>
      <c r="Q6" s="5"/>
    </row>
    <row r="7" spans="1:17" s="1" customFormat="1" ht="15.75" customHeight="1">
      <c r="A7" s="29" t="s">
        <v>61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5"/>
    </row>
    <row r="8" spans="1:17" s="1" customFormat="1" ht="15.75" customHeight="1">
      <c r="A8" s="29" t="s">
        <v>63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5"/>
    </row>
    <row r="9" spans="1:17" s="1" customFormat="1" ht="15.7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8" t="s">
        <v>58</v>
      </c>
      <c r="Q9" s="5"/>
    </row>
    <row r="10" spans="1:16" s="1" customFormat="1" ht="10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68.25" customHeight="1">
      <c r="A11" s="30" t="s">
        <v>55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5.75">
      <c r="A12" s="30" t="s">
        <v>59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0" t="s">
        <v>27</v>
      </c>
    </row>
    <row r="14" spans="1:16" s="24" customFormat="1" ht="15" customHeight="1">
      <c r="A14" s="33" t="s">
        <v>0</v>
      </c>
      <c r="B14" s="33"/>
      <c r="C14" s="31" t="s">
        <v>56</v>
      </c>
      <c r="D14" s="31" t="s">
        <v>57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 t="s">
        <v>28</v>
      </c>
    </row>
    <row r="15" spans="1:18" s="24" customFormat="1" ht="15" customHeight="1">
      <c r="A15" s="33"/>
      <c r="B15" s="33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R15" s="25"/>
    </row>
    <row r="16" spans="1:16" ht="15.75">
      <c r="A16" s="21" t="s">
        <v>45</v>
      </c>
      <c r="B16" s="11"/>
      <c r="C16" s="12" t="s">
        <v>29</v>
      </c>
      <c r="D16" s="12" t="s">
        <v>40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>
        <f>SUM(P17:P23)</f>
        <v>24288.799999999992</v>
      </c>
    </row>
    <row r="17" spans="1:16" ht="31.5">
      <c r="A17" s="14" t="s">
        <v>14</v>
      </c>
      <c r="B17" s="11"/>
      <c r="C17" s="15" t="s">
        <v>29</v>
      </c>
      <c r="D17" s="15" t="s">
        <v>30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6">
        <f>827.2+27.1</f>
        <v>854.3000000000001</v>
      </c>
    </row>
    <row r="18" spans="1:16" ht="47.25" hidden="1">
      <c r="A18" s="14" t="s">
        <v>25</v>
      </c>
      <c r="B18" s="11"/>
      <c r="C18" s="15" t="s">
        <v>29</v>
      </c>
      <c r="D18" s="15" t="s">
        <v>31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">
        <v>0</v>
      </c>
    </row>
    <row r="19" spans="1:21" ht="47.25">
      <c r="A19" s="14" t="s">
        <v>15</v>
      </c>
      <c r="B19" s="15"/>
      <c r="C19" s="15" t="s">
        <v>29</v>
      </c>
      <c r="D19" s="15" t="s">
        <v>32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>16129.8+36.3+14-0.2-538.5+241.6+1416.7-150-50.5</f>
        <v>17099.199999999997</v>
      </c>
      <c r="T19" s="4"/>
      <c r="U19" s="4"/>
    </row>
    <row r="20" spans="1:21" ht="35.25" customHeight="1">
      <c r="A20" s="17" t="s">
        <v>21</v>
      </c>
      <c r="B20" s="15"/>
      <c r="C20" s="15" t="s">
        <v>29</v>
      </c>
      <c r="D20" s="15" t="s">
        <v>39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>186.4-26.3+48+1</f>
        <v>209.1</v>
      </c>
      <c r="T20" s="4"/>
      <c r="U20" s="4"/>
    </row>
    <row r="21" spans="1:21" ht="15.75" hidden="1">
      <c r="A21" s="17" t="s">
        <v>46</v>
      </c>
      <c r="B21" s="15"/>
      <c r="C21" s="15" t="s">
        <v>29</v>
      </c>
      <c r="D21" s="15" t="s">
        <v>34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v>0</v>
      </c>
      <c r="T21" s="4"/>
      <c r="U21" s="4"/>
    </row>
    <row r="22" spans="1:21" ht="15.75">
      <c r="A22" s="14" t="s">
        <v>2</v>
      </c>
      <c r="B22" s="15"/>
      <c r="C22" s="15" t="s">
        <v>29</v>
      </c>
      <c r="D22" s="15" t="s">
        <v>37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>2679.1-80-522.2-13-653.2-1117.3</f>
        <v>293.39999999999964</v>
      </c>
      <c r="T22" s="4"/>
      <c r="U22" s="4"/>
    </row>
    <row r="23" spans="1:21" ht="15.75">
      <c r="A23" s="17" t="s">
        <v>22</v>
      </c>
      <c r="B23" s="15"/>
      <c r="C23" s="15" t="s">
        <v>29</v>
      </c>
      <c r="D23" s="15" t="s">
        <v>38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>3017.5-661.4+9.2+727.3+538.5+1200+700-2.4-50+150+204.1</f>
        <v>5832.8</v>
      </c>
      <c r="T23" s="4"/>
      <c r="U23" s="4"/>
    </row>
    <row r="24" spans="1:21" ht="15.75">
      <c r="A24" s="22" t="s">
        <v>47</v>
      </c>
      <c r="B24" s="11"/>
      <c r="C24" s="12" t="s">
        <v>30</v>
      </c>
      <c r="D24" s="12" t="s">
        <v>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>
        <f>P25</f>
        <v>552.9</v>
      </c>
      <c r="T24" s="4"/>
      <c r="U24" s="4"/>
    </row>
    <row r="25" spans="1:21" ht="15.75">
      <c r="A25" s="17" t="s">
        <v>24</v>
      </c>
      <c r="B25" s="15"/>
      <c r="C25" s="15" t="s">
        <v>30</v>
      </c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>
        <f>600.8+13.4-61.3</f>
        <v>552.9</v>
      </c>
      <c r="T25" s="4"/>
      <c r="U25" s="4"/>
    </row>
    <row r="26" spans="1:16" ht="31.5">
      <c r="A26" s="23" t="s">
        <v>48</v>
      </c>
      <c r="B26" s="15"/>
      <c r="C26" s="12" t="s">
        <v>31</v>
      </c>
      <c r="D26" s="12" t="s">
        <v>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>
        <f>P27+P28</f>
        <v>611.0999999999999</v>
      </c>
    </row>
    <row r="27" spans="1:16" ht="31.5">
      <c r="A27" s="14" t="s">
        <v>16</v>
      </c>
      <c r="B27" s="15"/>
      <c r="C27" s="15" t="s">
        <v>31</v>
      </c>
      <c r="D27" s="15" t="s">
        <v>41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>
        <f>356.5+169.5+0.5-15+25-173.9-25</f>
        <v>337.6</v>
      </c>
    </row>
    <row r="28" spans="1:16" ht="15.75">
      <c r="A28" s="14" t="s">
        <v>8</v>
      </c>
      <c r="B28" s="15"/>
      <c r="C28" s="15" t="s">
        <v>31</v>
      </c>
      <c r="D28" s="15" t="s">
        <v>36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>
        <f>533.8-135-35-83.2+15-22.1</f>
        <v>273.49999999999994</v>
      </c>
    </row>
    <row r="29" spans="1:16" ht="15.75">
      <c r="A29" s="23" t="s">
        <v>49</v>
      </c>
      <c r="B29" s="12"/>
      <c r="C29" s="12" t="s">
        <v>32</v>
      </c>
      <c r="D29" s="12" t="s">
        <v>40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>
        <f>SUM(P30:P34)</f>
        <v>12163.400000000001</v>
      </c>
    </row>
    <row r="30" spans="1:16" ht="15.75">
      <c r="A30" s="14" t="s">
        <v>10</v>
      </c>
      <c r="B30" s="15"/>
      <c r="C30" s="15" t="s">
        <v>32</v>
      </c>
      <c r="D30" s="15" t="s">
        <v>33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>
        <v>597.2</v>
      </c>
    </row>
    <row r="31" spans="1:16" ht="15.75">
      <c r="A31" s="14" t="s">
        <v>12</v>
      </c>
      <c r="B31" s="15"/>
      <c r="C31" s="15" t="s">
        <v>32</v>
      </c>
      <c r="D31" s="15" t="s">
        <v>35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>
        <v>581.7</v>
      </c>
    </row>
    <row r="32" spans="1:16" ht="15.75">
      <c r="A32" s="14" t="s">
        <v>26</v>
      </c>
      <c r="B32" s="15"/>
      <c r="C32" s="15" t="s">
        <v>32</v>
      </c>
      <c r="D32" s="15" t="s">
        <v>41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>
        <f>9208.5+241.5+522+859.6+653.2-612.4-92.9</f>
        <v>10779.500000000002</v>
      </c>
    </row>
    <row r="33" spans="1:16" ht="15.75">
      <c r="A33" s="14" t="s">
        <v>62</v>
      </c>
      <c r="B33" s="15"/>
      <c r="C33" s="15" t="s">
        <v>32</v>
      </c>
      <c r="D33" s="15" t="s">
        <v>36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>
        <f>13+117</f>
        <v>130</v>
      </c>
    </row>
    <row r="34" spans="1:16" ht="15.75">
      <c r="A34" s="14" t="s">
        <v>13</v>
      </c>
      <c r="B34" s="15"/>
      <c r="C34" s="15" t="s">
        <v>32</v>
      </c>
      <c r="D34" s="15" t="s">
        <v>42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>
        <v>75</v>
      </c>
    </row>
    <row r="35" spans="1:16" ht="15.75">
      <c r="A35" s="23" t="s">
        <v>50</v>
      </c>
      <c r="B35" s="11"/>
      <c r="C35" s="12" t="s">
        <v>33</v>
      </c>
      <c r="D35" s="12" t="s">
        <v>40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>
        <f>P36+P37+P38</f>
        <v>39286</v>
      </c>
    </row>
    <row r="36" spans="1:16" ht="15.75">
      <c r="A36" s="14" t="s">
        <v>6</v>
      </c>
      <c r="B36" s="15"/>
      <c r="C36" s="15" t="s">
        <v>33</v>
      </c>
      <c r="D36" s="15" t="s">
        <v>29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>
        <f>4672.5+1313.1+783.2-100+100+275.8-1169.6-90.3-451.6+302.4</f>
        <v>5635.499999999999</v>
      </c>
    </row>
    <row r="37" spans="1:16" ht="15.75">
      <c r="A37" s="14" t="s">
        <v>9</v>
      </c>
      <c r="B37" s="15"/>
      <c r="C37" s="15" t="s">
        <v>33</v>
      </c>
      <c r="D37" s="15" t="s">
        <v>30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>
        <f>987.8+5185.5+199.9+80+522.2+13+2139.9+2227+677.3+1155.9+63.7+419+129.4+151.9-49.6-310+922.5+498.9+1127.5+814.9</f>
        <v>16956.699999999997</v>
      </c>
    </row>
    <row r="38" spans="1:16" ht="15.75">
      <c r="A38" s="14" t="s">
        <v>7</v>
      </c>
      <c r="B38" s="15"/>
      <c r="C38" s="15" t="s">
        <v>33</v>
      </c>
      <c r="D38" s="15" t="s">
        <v>31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>
        <f>18033.6+160-861.4-858.9+84.4+497.4+1497-446.5-46.1-182.3-828.3-0.1-225-13-117</f>
        <v>16693.800000000003</v>
      </c>
    </row>
    <row r="39" spans="1:16" ht="15.75">
      <c r="A39" s="23" t="s">
        <v>51</v>
      </c>
      <c r="B39" s="15"/>
      <c r="C39" s="12" t="s">
        <v>34</v>
      </c>
      <c r="D39" s="12" t="s">
        <v>40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>
        <f>P40</f>
        <v>268.4</v>
      </c>
    </row>
    <row r="40" spans="1:16" ht="15.75">
      <c r="A40" s="14" t="s">
        <v>5</v>
      </c>
      <c r="B40" s="15"/>
      <c r="C40" s="15" t="s">
        <v>34</v>
      </c>
      <c r="D40" s="15" t="s">
        <v>34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>
        <v>268.4</v>
      </c>
    </row>
    <row r="41" spans="1:16" ht="15.75">
      <c r="A41" s="23" t="s">
        <v>52</v>
      </c>
      <c r="B41" s="11"/>
      <c r="C41" s="12" t="s">
        <v>35</v>
      </c>
      <c r="D41" s="12" t="s">
        <v>40</v>
      </c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>
        <f>P42</f>
        <v>27606.8</v>
      </c>
    </row>
    <row r="42" spans="1:16" ht="15.75">
      <c r="A42" s="14" t="s">
        <v>3</v>
      </c>
      <c r="B42" s="15"/>
      <c r="C42" s="15" t="s">
        <v>35</v>
      </c>
      <c r="D42" s="15" t="s">
        <v>29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>
        <f>26686+876.5+44.3</f>
        <v>27606.8</v>
      </c>
    </row>
    <row r="43" spans="1:16" ht="15.75">
      <c r="A43" s="23" t="s">
        <v>53</v>
      </c>
      <c r="B43" s="12"/>
      <c r="C43" s="12" t="s">
        <v>36</v>
      </c>
      <c r="D43" s="12" t="s">
        <v>40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>
        <f>P45+P44</f>
        <v>756.3</v>
      </c>
    </row>
    <row r="44" spans="1:16" ht="15.75">
      <c r="A44" s="17" t="s">
        <v>23</v>
      </c>
      <c r="B44" s="15"/>
      <c r="C44" s="15" t="s">
        <v>36</v>
      </c>
      <c r="D44" s="15" t="s">
        <v>29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>
        <f>680.3+11</f>
        <v>691.3</v>
      </c>
    </row>
    <row r="45" spans="1:16" ht="15.75">
      <c r="A45" s="14" t="s">
        <v>11</v>
      </c>
      <c r="B45" s="15"/>
      <c r="C45" s="15" t="s">
        <v>36</v>
      </c>
      <c r="D45" s="15" t="s">
        <v>31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>
        <f>80-15</f>
        <v>65</v>
      </c>
    </row>
    <row r="46" spans="1:16" ht="15.75">
      <c r="A46" s="23" t="s">
        <v>54</v>
      </c>
      <c r="B46" s="11"/>
      <c r="C46" s="12" t="s">
        <v>37</v>
      </c>
      <c r="D46" s="12" t="s">
        <v>40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>
        <f>SUM(P47)</f>
        <v>5680.1</v>
      </c>
    </row>
    <row r="47" spans="1:16" ht="15.75">
      <c r="A47" s="14" t="s">
        <v>17</v>
      </c>
      <c r="B47" s="15"/>
      <c r="C47" s="15" t="s">
        <v>37</v>
      </c>
      <c r="D47" s="15" t="s">
        <v>29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>
        <f>5635+7.5-7.5+7.5+37.6</f>
        <v>5680.1</v>
      </c>
    </row>
    <row r="48" spans="1:16" ht="15.75">
      <c r="A48" s="18" t="s">
        <v>4</v>
      </c>
      <c r="B48" s="12"/>
      <c r="C48" s="12"/>
      <c r="D48" s="12" t="s">
        <v>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9">
        <f>P16+P24+P26+P29+P35+P39+P41+P43+P46</f>
        <v>111213.8</v>
      </c>
    </row>
    <row r="49" ht="12.75">
      <c r="A49" s="3"/>
    </row>
    <row r="50" ht="12.75">
      <c r="A50" s="3"/>
    </row>
  </sheetData>
  <sheetProtection/>
  <mergeCells count="22">
    <mergeCell ref="O14:O15"/>
    <mergeCell ref="G14:G15"/>
    <mergeCell ref="E14:E15"/>
    <mergeCell ref="J14:J15"/>
    <mergeCell ref="F14:F15"/>
    <mergeCell ref="P14:P15"/>
    <mergeCell ref="L14:L15"/>
    <mergeCell ref="M14:M15"/>
    <mergeCell ref="H14:H15"/>
    <mergeCell ref="I14:I15"/>
    <mergeCell ref="C14:C15"/>
    <mergeCell ref="K14:K15"/>
    <mergeCell ref="D14:D15"/>
    <mergeCell ref="A14:A15"/>
    <mergeCell ref="B14:B15"/>
    <mergeCell ref="N14:N15"/>
    <mergeCell ref="C1:P1"/>
    <mergeCell ref="C2:P2"/>
    <mergeCell ref="A12:P12"/>
    <mergeCell ref="A11:P11"/>
    <mergeCell ref="A7:P7"/>
    <mergeCell ref="A8:P8"/>
  </mergeCells>
  <printOptions/>
  <pageMargins left="1.1023622047244095" right="0.5905511811023623" top="0.5905511811023623" bottom="0.5905511811023623" header="0.5118110236220472" footer="0.5118110236220472"/>
  <pageSetup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2015-12-01T07:19:05Z</cp:lastPrinted>
  <dcterms:created xsi:type="dcterms:W3CDTF">2003-12-05T21:14:57Z</dcterms:created>
  <dcterms:modified xsi:type="dcterms:W3CDTF">2015-12-09T13:46:39Z</dcterms:modified>
  <cp:category/>
  <cp:version/>
  <cp:contentType/>
  <cp:contentStatus/>
</cp:coreProperties>
</file>