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Лист1!$A$1:$L$25</definedName>
  </definedNames>
  <calcPr calcId="144525"/>
</workbook>
</file>

<file path=xl/calcChain.xml><?xml version="1.0" encoding="utf-8"?>
<calcChain xmlns="http://schemas.openxmlformats.org/spreadsheetml/2006/main">
  <c r="C25" i="1" l="1"/>
  <c r="E25" i="1"/>
  <c r="F25" i="1"/>
  <c r="C24" i="1"/>
  <c r="J11" i="1"/>
  <c r="E11" i="1"/>
  <c r="H17" i="1" l="1"/>
  <c r="H15" i="1"/>
  <c r="H10" i="1"/>
  <c r="K11" i="1"/>
  <c r="E18" i="1" l="1"/>
  <c r="J18" i="1"/>
  <c r="H16" i="1" l="1"/>
  <c r="F11" i="1"/>
  <c r="H19" i="1" l="1"/>
  <c r="H12" i="1" l="1"/>
  <c r="F18" i="1"/>
  <c r="C18" i="1" s="1"/>
  <c r="C15" i="1"/>
  <c r="H9" i="1"/>
  <c r="C9" i="1"/>
  <c r="K18" i="1" l="1"/>
  <c r="K25" i="1" l="1"/>
  <c r="K21" i="1" l="1"/>
  <c r="M12" i="1" l="1"/>
  <c r="C16" i="1"/>
  <c r="C17" i="1"/>
  <c r="C12" i="1" l="1"/>
  <c r="H14" i="1" l="1"/>
  <c r="H13" i="1" l="1"/>
  <c r="H11" i="1" l="1"/>
  <c r="H8" i="1"/>
  <c r="C8" i="1"/>
  <c r="N16" i="1" l="1"/>
  <c r="K7" i="1"/>
  <c r="H22" i="1"/>
  <c r="H20" i="1"/>
  <c r="C19" i="1"/>
  <c r="C22" i="1"/>
  <c r="C20" i="1"/>
  <c r="J21" i="1"/>
  <c r="E21" i="1"/>
  <c r="C13" i="1"/>
  <c r="H21" i="1" l="1"/>
  <c r="J7" i="1"/>
  <c r="E7" i="1"/>
  <c r="H18" i="1"/>
  <c r="F21" i="1"/>
  <c r="C21" i="1" s="1"/>
  <c r="C14" i="1"/>
  <c r="N20" i="1" l="1"/>
  <c r="H25" i="1"/>
  <c r="H7" i="1" s="1"/>
  <c r="F7" i="1" l="1"/>
  <c r="C11" i="1"/>
  <c r="C7" i="1" s="1"/>
</calcChain>
</file>

<file path=xl/sharedStrings.xml><?xml version="1.0" encoding="utf-8"?>
<sst xmlns="http://schemas.openxmlformats.org/spreadsheetml/2006/main" count="41" uniqueCount="34">
  <si>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</si>
  <si>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</si>
  <si>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</si>
  <si>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</si>
  <si>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</si>
  <si>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</si>
  <si>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</si>
  <si>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</si>
  <si>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2:</t>
  </si>
  <si>
    <t xml:space="preserve">Муниципальная Программа «Развитие культуры, молодежной политики, физической культуры и спорта  в  МО «Приморское городское поселение» </t>
  </si>
  <si>
    <t>Подпрограмма 2 Организация культурного досуга и отдыха населения в МО «Приморское городское поселение»</t>
  </si>
  <si>
    <t>Подпрограмма 3 Библиотечное обслуживание населения в МО «Приморское городское поселение»</t>
  </si>
  <si>
    <t>Итого по подпрограмме 3:</t>
  </si>
  <si>
    <t>Подпрограмма 4 Развитие физической культуры и спорта в МО «Приморское городское поселение»</t>
  </si>
  <si>
    <t>Итого по подпрограмме 4:</t>
  </si>
  <si>
    <t>Предоставление муниципальным бюджетным учреждениям субсидий на выполнение муниципального задания   на выполнение муниципальной работы «Организация деятельности клубных формирований и формирований самодеятельного народного творчества»</t>
  </si>
  <si>
    <t>Предоставление субсидий на обеспечение выплат стимулирующего характера работникам муниципальных учреждений культуры</t>
  </si>
  <si>
    <t>Предоставление муниципальным бюджетным учреждениям субсидий на выполнение муниципального задания  на оказание муниципальной услуги  «Библиотечное, библиографическое и информационное обслуживание пользователей библиотеки»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</si>
  <si>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«Формирование, учет, изучение, обеспечение физического сохранения и безопасности музейных предметов, музейных коллекций»</t>
  </si>
  <si>
    <t>тысяч рублей</t>
  </si>
  <si>
    <t>Предоставление муниципальным бюджетным учреждениям субсидий на выполнение муниципального задания  на выполнение муниципальной работы «Обеспечение доступа к открытым спортивным объектам для свободного пользования»</t>
  </si>
  <si>
    <t>Итого по подпрограмме 1:</t>
  </si>
  <si>
    <t>Подпрограмма 1 «Развитие молодежной политики в МО «Приморское городское поселение»</t>
  </si>
  <si>
    <t xml:space="preserve"> Мероприятия в сфере молодежной политики</t>
  </si>
  <si>
    <t xml:space="preserve"> Строительство и реконструкция объектов культуры в городских поселениях Ленинградской области</t>
  </si>
  <si>
    <t xml:space="preserve"> Строительство объектов социально-культурной сферы</t>
  </si>
  <si>
    <t>Предоставление муниципальным бюджетным учреждениям субсидий на выполнение муниципального задания на выполнение муниципальной услуги "Оказание содействия молодежи в вопросах трудоустройства, социальной реабилитации, трудоустройство несовершеннолетних граждан"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</si>
  <si>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</si>
  <si>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Объем финансирования                                                                               План на 2020 год</t>
  </si>
  <si>
    <t>Мероприятия по поддержке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</si>
  <si>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Отчет
о реализации мероприятий муниципальной программы «Развитие культуры, молодежной политики, физической культуры и спорта в МО «Приморское городское поселение» за 3 квартал 2020 года (нарастающим итогом)</t>
  </si>
  <si>
    <t>Мероприятия по проведению капитального ремонта спортивных объектов</t>
  </si>
  <si>
    <t>Сопутствующие работы и услуги с целью осуществления капитального ремонта плоскостных спортивных сооружений и стадионов</t>
  </si>
  <si>
    <t>Объем финансирования                                                                      Факт за 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</si>
</sst>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 wrapText="1"/>
    </xf>
    <xf numFmtId="0" fontId="5" fillId="0" borderId="0" xfId="0" applyFont="1"/>
    <xf numFmtId="0" fontId="9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/>
    </xf>
    <xf numFmtId="164" fontId="11" fillId="0" borderId="1" xfId="0" applyNumberFormat="1" applyFont="1" applyBorder="1" applyAlignment="1">
      <alignment vertical="top"/>
    </xf>
    <xf numFmtId="164" fontId="0" fillId="0" borderId="0" xfId="0" applyNumberFormat="1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BreakPreview" topLeftCell="A10" zoomScaleSheetLayoutView="100" workbookViewId="0">
      <selection activeCell="B17" sqref="B17"/>
    </sheetView>
  </sheetViews>
  <sheetFormatPr defaultRowHeight="15" x14ac:dyDescent="0.25"/>
  <cols>
    <col min="1" max="1" width="31.7109375" customWidth="1"/>
    <col min="2" max="2" width="62.42578125" customWidth="1"/>
    <col min="3" max="3" width="11.5703125" customWidth="1"/>
    <col min="4" max="4" width="8.85546875" customWidth="1"/>
    <col min="5" max="5" width="10.28515625" customWidth="1"/>
    <col min="6" max="6" width="9.5703125" customWidth="1"/>
    <col min="7" max="7" width="6.7109375" customWidth="1"/>
    <col min="8" max="8" width="11.5703125" customWidth="1"/>
    <col min="9" max="9" width="8" customWidth="1"/>
    <col min="10" max="10" width="9.28515625" customWidth="1"/>
    <col min="11" max="11" width="9.7109375" bestFit="1" customWidth="1"/>
    <col min="12" max="12" width="6.7109375" customWidth="1"/>
  </cols>
  <sheetData>
    <row r="1" spans="1:14" ht="57" customHeight="1" x14ac:dyDescent="0.3">
      <c r="A1" s="24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4" ht="9.75" customHeight="1" x14ac:dyDescent="0.2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4" ht="32.25" customHeight="1" x14ac:dyDescent="0.25">
      <c r="A3" s="27" t="s">
        <v>0</v>
      </c>
      <c r="B3" s="27" t="s">
        <v>1</v>
      </c>
      <c r="C3" s="27" t="s">
        <v>28</v>
      </c>
      <c r="D3" s="27"/>
      <c r="E3" s="27"/>
      <c r="F3" s="27"/>
      <c r="G3" s="27"/>
      <c r="H3" s="27" t="s">
        <v>33</v>
      </c>
      <c r="I3" s="27"/>
      <c r="J3" s="27"/>
      <c r="K3" s="27"/>
      <c r="L3" s="27"/>
    </row>
    <row r="4" spans="1:14" x14ac:dyDescent="0.25">
      <c r="A4" s="27"/>
      <c r="B4" s="27"/>
      <c r="C4" s="27" t="s">
        <v>3</v>
      </c>
      <c r="D4" s="27" t="s">
        <v>2</v>
      </c>
      <c r="E4" s="27"/>
      <c r="F4" s="27"/>
      <c r="G4" s="27"/>
      <c r="H4" s="27" t="s">
        <v>3</v>
      </c>
      <c r="I4" s="27" t="s">
        <v>2</v>
      </c>
      <c r="J4" s="27"/>
      <c r="K4" s="27"/>
      <c r="L4" s="27"/>
    </row>
    <row r="5" spans="1:14" ht="36" x14ac:dyDescent="0.25">
      <c r="A5" s="27"/>
      <c r="B5" s="27"/>
      <c r="C5" s="27"/>
      <c r="D5" s="2" t="s">
        <v>4</v>
      </c>
      <c r="E5" s="2" t="s">
        <v>5</v>
      </c>
      <c r="F5" s="2" t="s">
        <v>6</v>
      </c>
      <c r="G5" s="2" t="s">
        <v>7</v>
      </c>
      <c r="H5" s="27"/>
      <c r="I5" s="2" t="s">
        <v>4</v>
      </c>
      <c r="J5" s="2" t="s">
        <v>5</v>
      </c>
      <c r="K5" s="2" t="s">
        <v>6</v>
      </c>
      <c r="L5" s="2" t="s">
        <v>7</v>
      </c>
    </row>
    <row r="6" spans="1:14" x14ac:dyDescent="0.25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4" s="15" customFormat="1" ht="48.75" customHeight="1" x14ac:dyDescent="0.25">
      <c r="A7" s="12" t="s">
        <v>9</v>
      </c>
      <c r="B7" s="11"/>
      <c r="C7" s="13">
        <f>C11+C18+C21+C25</f>
        <v>158680.5</v>
      </c>
      <c r="D7" s="13"/>
      <c r="E7" s="13">
        <f>E11+E18+E21+E25</f>
        <v>111311.5</v>
      </c>
      <c r="F7" s="13">
        <f>F11+F18+F21+F25</f>
        <v>47369</v>
      </c>
      <c r="G7" s="13"/>
      <c r="H7" s="13">
        <f>H11+H18+H21+H25</f>
        <v>101161.19999999998</v>
      </c>
      <c r="I7" s="13"/>
      <c r="J7" s="13">
        <f>J11+J18+J21+J25</f>
        <v>72689.399999999994</v>
      </c>
      <c r="K7" s="13">
        <f>K11+K18+K21+K25</f>
        <v>28471.800000000003</v>
      </c>
      <c r="L7" s="20"/>
    </row>
    <row r="8" spans="1:14" ht="15" customHeight="1" x14ac:dyDescent="0.25">
      <c r="A8" s="28" t="s">
        <v>22</v>
      </c>
      <c r="B8" s="1" t="s">
        <v>23</v>
      </c>
      <c r="C8" s="7">
        <f t="shared" ref="C8" si="0">SUM(D8:G8)</f>
        <v>82</v>
      </c>
      <c r="D8" s="7"/>
      <c r="E8" s="7"/>
      <c r="F8" s="7">
        <v>82</v>
      </c>
      <c r="G8" s="5"/>
      <c r="H8" s="7">
        <f t="shared" ref="H8" si="1">SUM(I8:L8)</f>
        <v>7</v>
      </c>
      <c r="I8" s="5"/>
      <c r="J8" s="5"/>
      <c r="K8" s="5">
        <v>7</v>
      </c>
      <c r="L8" s="6"/>
    </row>
    <row r="9" spans="1:14" ht="52.5" customHeight="1" x14ac:dyDescent="0.25">
      <c r="A9" s="29"/>
      <c r="B9" s="1" t="s">
        <v>26</v>
      </c>
      <c r="C9" s="7">
        <f t="shared" ref="C9" si="2">SUM(D9:G9)</f>
        <v>558.20000000000005</v>
      </c>
      <c r="D9" s="7"/>
      <c r="E9" s="7"/>
      <c r="F9" s="7">
        <v>558.20000000000005</v>
      </c>
      <c r="G9" s="5"/>
      <c r="H9" s="7">
        <f t="shared" ref="H9" si="3">SUM(I9:L9)</f>
        <v>163.80000000000001</v>
      </c>
      <c r="I9" s="5"/>
      <c r="J9" s="5"/>
      <c r="K9" s="5">
        <v>163.80000000000001</v>
      </c>
      <c r="L9" s="6"/>
    </row>
    <row r="10" spans="1:14" ht="36" customHeight="1" x14ac:dyDescent="0.25">
      <c r="A10" s="30"/>
      <c r="B10" s="1" t="s">
        <v>29</v>
      </c>
      <c r="C10" s="7">
        <v>167.1</v>
      </c>
      <c r="D10" s="7"/>
      <c r="E10" s="7">
        <v>143.69999999999999</v>
      </c>
      <c r="F10" s="7">
        <v>23.4</v>
      </c>
      <c r="G10" s="5"/>
      <c r="H10" s="7">
        <f>K10</f>
        <v>23.4</v>
      </c>
      <c r="I10" s="5"/>
      <c r="J10" s="5">
        <v>143.69999999999999</v>
      </c>
      <c r="K10" s="5">
        <v>23.4</v>
      </c>
      <c r="L10" s="6"/>
    </row>
    <row r="11" spans="1:14" s="15" customFormat="1" x14ac:dyDescent="0.25">
      <c r="A11" s="11" t="s">
        <v>21</v>
      </c>
      <c r="B11" s="12"/>
      <c r="C11" s="13">
        <f t="shared" ref="C11:C22" si="4">SUM(D11:G11)</f>
        <v>807.3</v>
      </c>
      <c r="D11" s="13"/>
      <c r="E11" s="13">
        <f>SUM(E8:E10)</f>
        <v>143.69999999999999</v>
      </c>
      <c r="F11" s="13">
        <f>SUM(F8:F10)</f>
        <v>663.6</v>
      </c>
      <c r="G11" s="13"/>
      <c r="H11" s="14">
        <f>SUM(I11:L11)</f>
        <v>337.9</v>
      </c>
      <c r="I11" s="13"/>
      <c r="J11" s="13">
        <f>SUM(J8:J10)</f>
        <v>143.69999999999999</v>
      </c>
      <c r="K11" s="13">
        <f>SUM(K8:K10)</f>
        <v>194.20000000000002</v>
      </c>
      <c r="L11" s="13"/>
    </row>
    <row r="12" spans="1:14" ht="48.75" customHeight="1" x14ac:dyDescent="0.25">
      <c r="A12" s="28" t="s">
        <v>10</v>
      </c>
      <c r="B12" s="1" t="s">
        <v>15</v>
      </c>
      <c r="C12" s="8">
        <f>SUM(D12:G12)</f>
        <v>17199.7</v>
      </c>
      <c r="D12" s="8"/>
      <c r="E12" s="8"/>
      <c r="F12" s="8">
        <v>17199.7</v>
      </c>
      <c r="G12" s="8"/>
      <c r="H12" s="7">
        <f>K12</f>
        <v>10114.4</v>
      </c>
      <c r="I12" s="8"/>
      <c r="J12" s="8"/>
      <c r="K12" s="8">
        <v>10114.4</v>
      </c>
      <c r="L12" s="8"/>
      <c r="M12" s="21">
        <f>K12+K13</f>
        <v>12315.099999999999</v>
      </c>
    </row>
    <row r="13" spans="1:14" ht="51" customHeight="1" x14ac:dyDescent="0.25">
      <c r="A13" s="29"/>
      <c r="B13" s="1" t="s">
        <v>18</v>
      </c>
      <c r="C13" s="8">
        <f t="shared" si="4"/>
        <v>2742.5</v>
      </c>
      <c r="D13" s="8"/>
      <c r="E13" s="8"/>
      <c r="F13" s="8">
        <v>2742.5</v>
      </c>
      <c r="G13" s="8"/>
      <c r="H13" s="7">
        <f>SUM(I13:L13)</f>
        <v>2200.6999999999998</v>
      </c>
      <c r="I13" s="8"/>
      <c r="J13" s="8"/>
      <c r="K13" s="8">
        <v>2200.6999999999998</v>
      </c>
      <c r="L13" s="8"/>
    </row>
    <row r="14" spans="1:14" ht="27.75" customHeight="1" x14ac:dyDescent="0.25">
      <c r="A14" s="29"/>
      <c r="B14" s="1" t="s">
        <v>16</v>
      </c>
      <c r="C14" s="8">
        <f t="shared" si="4"/>
        <v>7958.2</v>
      </c>
      <c r="D14" s="8"/>
      <c r="E14" s="8">
        <v>3979.1</v>
      </c>
      <c r="F14" s="8">
        <v>3979.1</v>
      </c>
      <c r="G14" s="8"/>
      <c r="H14" s="7">
        <f>SUM(I14:L14)</f>
        <v>3469.3</v>
      </c>
      <c r="I14" s="8"/>
      <c r="J14" s="8">
        <v>1237.2</v>
      </c>
      <c r="K14" s="8">
        <v>2232.1</v>
      </c>
      <c r="L14" s="8"/>
    </row>
    <row r="15" spans="1:14" ht="36.75" customHeight="1" x14ac:dyDescent="0.25">
      <c r="A15" s="29"/>
      <c r="B15" s="1" t="s">
        <v>27</v>
      </c>
      <c r="C15" s="8">
        <f>D15+E15+F15</f>
        <v>368.4</v>
      </c>
      <c r="D15" s="8"/>
      <c r="E15" s="8">
        <v>350</v>
      </c>
      <c r="F15" s="8">
        <v>18.399999999999999</v>
      </c>
      <c r="G15" s="8"/>
      <c r="H15" s="7">
        <f>J15+K15</f>
        <v>368.4</v>
      </c>
      <c r="I15" s="8"/>
      <c r="J15" s="8">
        <v>350</v>
      </c>
      <c r="K15" s="8">
        <v>18.399999999999999</v>
      </c>
      <c r="L15" s="8"/>
    </row>
    <row r="16" spans="1:14" ht="30" customHeight="1" x14ac:dyDescent="0.25">
      <c r="A16" s="29"/>
      <c r="B16" s="1" t="s">
        <v>24</v>
      </c>
      <c r="C16" s="8">
        <f>D16+E16+F16</f>
        <v>104867</v>
      </c>
      <c r="D16" s="8"/>
      <c r="E16" s="8">
        <v>100000</v>
      </c>
      <c r="F16" s="8">
        <v>4867</v>
      </c>
      <c r="G16" s="8"/>
      <c r="H16" s="7">
        <f>K16+J16</f>
        <v>73816.599999999991</v>
      </c>
      <c r="I16" s="8"/>
      <c r="J16" s="8">
        <v>70390.7</v>
      </c>
      <c r="K16" s="8">
        <v>3425.9</v>
      </c>
      <c r="L16" s="8"/>
      <c r="N16" s="21">
        <f>K11+K18+K21</f>
        <v>21837.100000000002</v>
      </c>
    </row>
    <row r="17" spans="1:14" x14ac:dyDescent="0.25">
      <c r="A17" s="30"/>
      <c r="B17" s="1" t="s">
        <v>25</v>
      </c>
      <c r="C17" s="8">
        <f>D17+E17+F17</f>
        <v>913.4</v>
      </c>
      <c r="D17" s="8"/>
      <c r="E17" s="8">
        <v>594</v>
      </c>
      <c r="F17" s="8">
        <v>319.39999999999998</v>
      </c>
      <c r="G17" s="8"/>
      <c r="H17" s="7">
        <f>J17+K17</f>
        <v>616.4</v>
      </c>
      <c r="I17" s="8"/>
      <c r="J17" s="8">
        <v>297</v>
      </c>
      <c r="K17" s="8">
        <v>319.39999999999998</v>
      </c>
      <c r="L17" s="8"/>
    </row>
    <row r="18" spans="1:14" s="15" customFormat="1" x14ac:dyDescent="0.25">
      <c r="A18" s="11" t="s">
        <v>8</v>
      </c>
      <c r="B18" s="12"/>
      <c r="C18" s="14">
        <f>E18+F18</f>
        <v>134049.20000000001</v>
      </c>
      <c r="D18" s="14"/>
      <c r="E18" s="14">
        <f>SUM(E12:E17)</f>
        <v>104923.1</v>
      </c>
      <c r="F18" s="14">
        <f>SUM(F12:F17)</f>
        <v>29126.100000000002</v>
      </c>
      <c r="G18" s="14"/>
      <c r="H18" s="14">
        <f t="shared" ref="H18:H25" si="5">SUM(I18:L18)</f>
        <v>90585.799999999988</v>
      </c>
      <c r="I18" s="14"/>
      <c r="J18" s="14">
        <f>SUM(J12:J17)</f>
        <v>72274.899999999994</v>
      </c>
      <c r="K18" s="14">
        <f>SUM(K12:K17)</f>
        <v>18310.900000000001</v>
      </c>
      <c r="L18" s="14"/>
    </row>
    <row r="19" spans="1:14" ht="36" customHeight="1" x14ac:dyDescent="0.25">
      <c r="A19" s="22" t="s">
        <v>11</v>
      </c>
      <c r="B19" s="1" t="s">
        <v>17</v>
      </c>
      <c r="C19" s="8">
        <f t="shared" si="4"/>
        <v>4707.6000000000004</v>
      </c>
      <c r="D19" s="10"/>
      <c r="E19" s="10"/>
      <c r="F19" s="10">
        <v>4707.6000000000004</v>
      </c>
      <c r="G19" s="10"/>
      <c r="H19" s="7">
        <f>SUM(I19:L19)</f>
        <v>2749.9</v>
      </c>
      <c r="I19" s="10"/>
      <c r="J19" s="10"/>
      <c r="K19" s="10">
        <v>2749.9</v>
      </c>
      <c r="L19" s="8"/>
    </row>
    <row r="20" spans="1:14" ht="24.75" customHeight="1" x14ac:dyDescent="0.25">
      <c r="A20" s="23"/>
      <c r="B20" s="1" t="s">
        <v>16</v>
      </c>
      <c r="C20" s="8">
        <f t="shared" si="4"/>
        <v>2489.4</v>
      </c>
      <c r="D20" s="10"/>
      <c r="E20" s="10">
        <v>1244.7</v>
      </c>
      <c r="F20" s="10">
        <v>1244.7</v>
      </c>
      <c r="G20" s="10"/>
      <c r="H20" s="7">
        <f t="shared" si="5"/>
        <v>852.90000000000009</v>
      </c>
      <c r="I20" s="10"/>
      <c r="J20" s="10">
        <v>270.8</v>
      </c>
      <c r="K20" s="10">
        <v>582.1</v>
      </c>
      <c r="L20" s="8"/>
      <c r="N20" s="21">
        <f>C21+C18</f>
        <v>141246.20000000001</v>
      </c>
    </row>
    <row r="21" spans="1:14" s="15" customFormat="1" ht="15.75" customHeight="1" x14ac:dyDescent="0.25">
      <c r="A21" s="16" t="s">
        <v>12</v>
      </c>
      <c r="B21" s="17"/>
      <c r="C21" s="18">
        <f t="shared" si="4"/>
        <v>7197</v>
      </c>
      <c r="D21" s="14"/>
      <c r="E21" s="18">
        <f t="shared" ref="E21:F21" si="6">SUM(E19:E20)</f>
        <v>1244.7</v>
      </c>
      <c r="F21" s="18">
        <f t="shared" si="6"/>
        <v>5952.3</v>
      </c>
      <c r="G21" s="14"/>
      <c r="H21" s="14">
        <f t="shared" si="5"/>
        <v>3602.8</v>
      </c>
      <c r="I21" s="14"/>
      <c r="J21" s="18">
        <f t="shared" ref="J21:K21" si="7">SUM(J19:J20)</f>
        <v>270.8</v>
      </c>
      <c r="K21" s="18">
        <f t="shared" si="7"/>
        <v>3332</v>
      </c>
      <c r="L21" s="19"/>
    </row>
    <row r="22" spans="1:14" ht="38.25" customHeight="1" x14ac:dyDescent="0.25">
      <c r="A22" s="31" t="s">
        <v>13</v>
      </c>
      <c r="B22" s="1" t="s">
        <v>20</v>
      </c>
      <c r="C22" s="8">
        <f t="shared" si="4"/>
        <v>10713</v>
      </c>
      <c r="D22" s="7"/>
      <c r="E22" s="7"/>
      <c r="F22" s="7">
        <v>10713</v>
      </c>
      <c r="G22" s="7"/>
      <c r="H22" s="7">
        <f t="shared" si="5"/>
        <v>6634.7</v>
      </c>
      <c r="I22" s="7"/>
      <c r="J22" s="7"/>
      <c r="K22" s="7">
        <v>6634.7</v>
      </c>
      <c r="L22" s="9"/>
    </row>
    <row r="23" spans="1:14" ht="29.25" customHeight="1" x14ac:dyDescent="0.25">
      <c r="A23" s="32"/>
      <c r="B23" s="1" t="s">
        <v>32</v>
      </c>
      <c r="C23" s="8">
        <v>100</v>
      </c>
      <c r="D23" s="7"/>
      <c r="E23" s="7"/>
      <c r="F23" s="7">
        <v>100</v>
      </c>
      <c r="G23" s="7"/>
      <c r="H23" s="7">
        <v>0</v>
      </c>
      <c r="I23" s="7"/>
      <c r="J23" s="7"/>
      <c r="K23" s="7">
        <v>0</v>
      </c>
      <c r="L23" s="9"/>
    </row>
    <row r="24" spans="1:14" ht="15.75" customHeight="1" x14ac:dyDescent="0.25">
      <c r="A24" s="33"/>
      <c r="B24" s="1" t="s">
        <v>31</v>
      </c>
      <c r="C24" s="8">
        <f>E24+F24</f>
        <v>5814</v>
      </c>
      <c r="D24" s="7"/>
      <c r="E24" s="7">
        <v>5000</v>
      </c>
      <c r="F24" s="7">
        <v>814</v>
      </c>
      <c r="G24" s="7"/>
      <c r="H24" s="7">
        <v>0</v>
      </c>
      <c r="I24" s="7"/>
      <c r="J24" s="7"/>
      <c r="K24" s="7">
        <v>0</v>
      </c>
      <c r="L24" s="9"/>
    </row>
    <row r="25" spans="1:14" s="15" customFormat="1" x14ac:dyDescent="0.25">
      <c r="A25" s="16" t="s">
        <v>14</v>
      </c>
      <c r="B25" s="17"/>
      <c r="C25" s="18">
        <f>SUM(C22:C24)</f>
        <v>16627</v>
      </c>
      <c r="D25" s="14"/>
      <c r="E25" s="18">
        <f>SUM(E22:E24)</f>
        <v>5000</v>
      </c>
      <c r="F25" s="18">
        <f>SUM(F22:F24)</f>
        <v>11627</v>
      </c>
      <c r="G25" s="14"/>
      <c r="H25" s="14">
        <f t="shared" si="5"/>
        <v>6634.7</v>
      </c>
      <c r="I25" s="14"/>
      <c r="J25" s="14"/>
      <c r="K25" s="14">
        <f>K22</f>
        <v>6634.7</v>
      </c>
      <c r="L25" s="19"/>
    </row>
  </sheetData>
  <mergeCells count="14">
    <mergeCell ref="A22:A24"/>
    <mergeCell ref="A19:A20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  <mergeCell ref="A12:A17"/>
    <mergeCell ref="A8:A1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2020-11-05T07:05:50Z</cp:lastPrinted>
  <dcterms:created xsi:type="dcterms:W3CDTF">2018-01-19T09:18:26Z</dcterms:created>
  <dcterms:modified xsi:type="dcterms:W3CDTF">2020-11-05T08:35:27Z</dcterms:modified>
</cp:coreProperties>
</file>