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<sst xmlns="http://schemas.openxmlformats.org/spreadsheetml/2006/main" count="86" uniqueCount="60">
  <si>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 xml:space="preserve">к постановлению администрации </t>
  </si>
  <si>
    <t xml:space="preserve">муниципального образования </t>
  </si>
  <si>
    <t xml:space="preserve"> «Приморское городское поселение» </t>
  </si>
  <si>
    <t>Выборгского района Ленинградской области</t>
  </si>
  <si>
    <t>ПЛАН</t>
  </si>
  <si>
    <t xml:space="preserve">реализации муниципальной программы «Развитие культуры, молодежной политики, физической культуры и спорта в 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</si>
  <si>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</si>
  <si>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</si>
  <si>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</si>
  <si>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</si>
  <si>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</si>
  <si>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</si>
  <si>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начало</t>
  </si>
  <si>
    <t>оконча-ние</t>
  </si>
  <si>
    <t>всего</t>
  </si>
  <si>
    <t>местный бюджет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</si>
  <si>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</si>
  <si>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Администрация МО «Приморское городское поселение»</t>
  </si>
  <si>
    <t>2017-2020</t>
  </si>
  <si>
    <t>Подпрограмма 1 «Развитие молодежной политики в   МО «Приморское городское поселение»</t>
  </si>
  <si>
    <t>1. Основное мероприятие «Развитие молодежной политики»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</si>
  <si>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</si>
  <si>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Транспортные услуги для участия в общеобразовательном форуме «Идея»</t>
  </si>
  <si>
    <t>Транспортные услуги для участия в общеобразовательном форуме «Ладога»</t>
  </si>
  <si>
    <t>Итого по Подпрограмме 1</t>
  </si>
  <si>
    <t>Подпрограмма 2 Организация культурного досуга и отдыха населения в МО «Приморское городское поселение»</t>
  </si>
  <si>
    <t>2. Основное мероприятие «Организация культурного досуга»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</si>
  <si>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</si>
  <si>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</si>
  <si>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в том числе софинансирование мероприятий по обеспечению выплат стимулирующего характера работникам муниципальных учреждений культуры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</si>
  <si>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</si>
  <si>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Предоставление субсидии муниципальным бюджетным учреждениям на иные цели на обеспечение мер по развитию общественной инфраструктуры</t>
  </si>
  <si>
    <t>Итого по Подпрограмме 2</t>
  </si>
  <si>
    <t>Подпрограмма 3 Библиотечное обслуживание населения в МО «Приморское городское поселение»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</si>
  <si>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9"/>
        <color indexed="8"/>
        <rFont val="Times New Roman"/>
        <family val="1"/>
      </rPr>
      <t>Основное мероприятие «Библиотечное обслуживание населения»</t>
    </r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</si>
  <si>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Предоставление муниципальным бюджетным учреждениям субсидий</t>
    </r>
  </si>
  <si>
    <t>Предоставление муниципальным бюджетным учреждениям субсидий на выполнение муниципального задания на оказание муниципальной услуги  «Библиотечное, библиографическое и информационное обслуживание пользователей библиотеки»</t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</si>
  <si>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Обеспечение выплат стимулирующего характера работникам муниципальных учреждений культуры</t>
    </r>
  </si>
  <si>
    <t>Предоставление субсидий на иные цели на обеспечение выплат стимулирующего характера работникам муниципальных учреждений культуры</t>
  </si>
  <si>
    <t>Итого по Подпрограмме 3</t>
  </si>
  <si>
    <t>Подпрограмма 4 Развитие физической культуры и спорта в МО «Приморское городское поселение»</t>
  </si>
  <si>
    <t>4. Основное мероприятие «Развитие физической культуры и спорта»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</si>
  <si>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«Обеспечение доступа к открытым спортивным объектам для свободного пользования»</t>
  </si>
  <si>
    <t>Итого по Подпрограмме 4</t>
  </si>
  <si>
    <t>1.1</t>
  </si>
  <si>
    <t>2.1</t>
  </si>
  <si>
    <t>областной бюджет</t>
  </si>
  <si>
    <t>от _________________ 2018 г. № _______</t>
  </si>
  <si>
    <t>3.1</t>
  </si>
  <si>
    <t>4.1</t>
  </si>
  <si>
    <t>1.1.1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</si>
  <si>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Предоставление муниципальным бюджетным учреждениям субсидий</t>
    </r>
  </si>
  <si>
    <t>1.2</t>
  </si>
  <si>
    <t>1.2.1</t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</si>
  <si>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Обеспечение выплат стимулирующего характера работникам муниципальных учреждений культуры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</si>
  <si>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Times New Roman"/>
        <family val="1"/>
      </rPr>
      <t>Строительство объектов социально-культурной сферы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</si>
  <si>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  </r>
  </si>
  <si>
    <t>Приложение №2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</si>
  <si>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Организация и проведение молодежных мероприятий</t>
    </r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</si>
  <si>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Организация и финансирование трудоустройства несовершеннолетних граждан в возрасте от 14 до 18 лет в свободное от учебы время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</si>
</sst>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wrapText="1"/>
    </xf>
    <xf numFmtId="0" fontId="45" fillId="0" borderId="12" xfId="0" applyFont="1" applyBorder="1" applyAlignment="1">
      <alignment horizontal="right" wrapText="1"/>
    </xf>
    <xf numFmtId="0" fontId="45" fillId="0" borderId="13" xfId="0" applyFont="1" applyBorder="1" applyAlignment="1">
      <alignment horizontal="right"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168" fontId="45" fillId="0" borderId="12" xfId="0" applyNumberFormat="1" applyFont="1" applyBorder="1" applyAlignment="1">
      <alignment horizontal="right" vertical="top" wrapText="1"/>
    </xf>
    <xf numFmtId="168" fontId="45" fillId="0" borderId="13" xfId="0" applyNumberFormat="1" applyFont="1" applyBorder="1" applyAlignment="1">
      <alignment horizontal="right" vertical="top" wrapText="1"/>
    </xf>
    <xf numFmtId="0" fontId="44" fillId="0" borderId="11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right" vertical="top" wrapText="1"/>
    </xf>
    <xf numFmtId="0" fontId="44" fillId="0" borderId="13" xfId="0" applyFont="1" applyBorder="1" applyAlignment="1">
      <alignment horizontal="right"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168" fontId="44" fillId="0" borderId="11" xfId="0" applyNumberFormat="1" applyFont="1" applyBorder="1" applyAlignment="1">
      <alignment horizontal="right" vertical="top" wrapText="1"/>
    </xf>
    <xf numFmtId="168" fontId="44" fillId="0" borderId="11" xfId="0" applyNumberFormat="1" applyFont="1" applyBorder="1" applyAlignment="1">
      <alignment vertical="top" wrapText="1"/>
    </xf>
    <xf numFmtId="168" fontId="44" fillId="0" borderId="12" xfId="0" applyNumberFormat="1" applyFont="1" applyBorder="1" applyAlignment="1">
      <alignment horizontal="right" vertical="top" wrapText="1"/>
    </xf>
    <xf numFmtId="168" fontId="44" fillId="0" borderId="12" xfId="0" applyNumberFormat="1" applyFont="1" applyBorder="1" applyAlignment="1">
      <alignment vertical="top" wrapText="1"/>
    </xf>
    <xf numFmtId="168" fontId="44" fillId="0" borderId="13" xfId="0" applyNumberFormat="1" applyFont="1" applyBorder="1" applyAlignment="1">
      <alignment horizontal="right" vertical="top" wrapText="1"/>
    </xf>
    <xf numFmtId="168" fontId="44" fillId="0" borderId="13" xfId="0" applyNumberFormat="1" applyFont="1" applyBorder="1" applyAlignment="1">
      <alignment vertical="top" wrapText="1"/>
    </xf>
    <xf numFmtId="168" fontId="45" fillId="0" borderId="11" xfId="0" applyNumberFormat="1" applyFont="1" applyBorder="1" applyAlignment="1">
      <alignment horizontal="right" vertical="top" wrapText="1"/>
    </xf>
    <xf numFmtId="168" fontId="45" fillId="0" borderId="11" xfId="0" applyNumberFormat="1" applyFont="1" applyBorder="1" applyAlignment="1">
      <alignment vertical="top" wrapText="1"/>
    </xf>
    <xf numFmtId="168" fontId="45" fillId="0" borderId="12" xfId="0" applyNumberFormat="1" applyFont="1" applyBorder="1" applyAlignment="1">
      <alignment vertical="top" wrapText="1"/>
    </xf>
    <xf numFmtId="168" fontId="45" fillId="0" borderId="13" xfId="0" applyNumberFormat="1" applyFont="1" applyBorder="1" applyAlignment="1">
      <alignment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168" fontId="0" fillId="0" borderId="13" xfId="0" applyNumberFormat="1" applyBorder="1" applyAlignment="1">
      <alignment vertical="top" wrapText="1"/>
    </xf>
    <xf numFmtId="168" fontId="44" fillId="0" borderId="11" xfId="0" applyNumberFormat="1" applyFont="1" applyBorder="1" applyAlignment="1">
      <alignment horizontal="right" vertical="top" wrapText="1"/>
    </xf>
    <xf numFmtId="168" fontId="44" fillId="0" borderId="13" xfId="0" applyNumberFormat="1" applyFont="1" applyBorder="1" applyAlignment="1">
      <alignment horizontal="right" vertical="top" wrapText="1"/>
    </xf>
    <xf numFmtId="168" fontId="45" fillId="0" borderId="12" xfId="0" applyNumberFormat="1" applyFont="1" applyBorder="1" applyAlignment="1">
      <alignment horizontal="right" wrapText="1"/>
    </xf>
    <xf numFmtId="168" fontId="45" fillId="0" borderId="13" xfId="0" applyNumberFormat="1" applyFont="1" applyBorder="1" applyAlignment="1">
      <alignment horizontal="right" wrapText="1"/>
    </xf>
    <xf numFmtId="0" fontId="45" fillId="0" borderId="16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49" fontId="44" fillId="0" borderId="10" xfId="0" applyNumberFormat="1" applyFont="1" applyBorder="1" applyAlignment="1">
      <alignment vertical="top" wrapText="1"/>
    </xf>
    <xf numFmtId="49" fontId="4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8" fontId="44" fillId="0" borderId="10" xfId="0" applyNumberFormat="1" applyFont="1" applyBorder="1" applyAlignment="1">
      <alignment horizontal="right" vertical="top" wrapText="1"/>
    </xf>
    <xf numFmtId="49" fontId="44" fillId="0" borderId="10" xfId="0" applyNumberFormat="1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168" fontId="44" fillId="0" borderId="11" xfId="0" applyNumberFormat="1" applyFont="1" applyBorder="1" applyAlignment="1">
      <alignment horizontal="right" vertical="top" wrapText="1"/>
    </xf>
    <xf numFmtId="168" fontId="44" fillId="0" borderId="13" xfId="0" applyNumberFormat="1" applyFont="1" applyBorder="1" applyAlignment="1">
      <alignment horizontal="right" vertical="top" wrapText="1"/>
    </xf>
    <xf numFmtId="49" fontId="44" fillId="0" borderId="11" xfId="0" applyNumberFormat="1" applyFont="1" applyBorder="1" applyAlignment="1">
      <alignment vertical="top" wrapText="1"/>
    </xf>
    <xf numFmtId="49" fontId="44" fillId="0" borderId="13" xfId="0" applyNumberFormat="1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68" fontId="44" fillId="0" borderId="11" xfId="0" applyNumberFormat="1" applyFont="1" applyBorder="1" applyAlignment="1">
      <alignment horizontal="right" vertical="top" wrapText="1"/>
    </xf>
    <xf numFmtId="168" fontId="44" fillId="0" borderId="12" xfId="0" applyNumberFormat="1" applyFont="1" applyBorder="1" applyAlignment="1">
      <alignment horizontal="right" vertical="top" wrapText="1"/>
    </xf>
    <xf numFmtId="168" fontId="44" fillId="0" borderId="13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="110" zoomScaleSheetLayoutView="110" zoomScalePageLayoutView="0" workbookViewId="0" topLeftCell="A55">
      <selection activeCell="B70" sqref="B70:B71"/>
    </sheetView>
  </sheetViews>
  <sheetFormatPr defaultColWidth="9.140625" defaultRowHeight="15"/>
  <cols>
    <col min="1" max="1" width="5.421875" style="0" customWidth="1"/>
    <col min="2" max="2" width="24.8515625" style="0" customWidth="1"/>
    <col min="3" max="3" width="16.140625" style="0" customWidth="1"/>
    <col min="6" max="6" width="9.28125" style="0" customWidth="1"/>
    <col min="7" max="8" width="8.7109375" style="0" customWidth="1"/>
    <col min="9" max="9" width="8.8515625" style="0" customWidth="1"/>
  </cols>
  <sheetData>
    <row r="1" spans="1:9" ht="15">
      <c r="A1" s="103" t="s">
        <v>57</v>
      </c>
      <c r="B1" s="103"/>
      <c r="C1" s="103"/>
      <c r="D1" s="103"/>
      <c r="E1" s="103"/>
      <c r="F1" s="103"/>
      <c r="G1" s="103"/>
      <c r="H1" s="103"/>
      <c r="I1" s="103"/>
    </row>
    <row r="2" spans="1:9" ht="15">
      <c r="A2" s="103" t="s">
        <v>0</v>
      </c>
      <c r="B2" s="103"/>
      <c r="C2" s="103"/>
      <c r="D2" s="103"/>
      <c r="E2" s="103"/>
      <c r="F2" s="103"/>
      <c r="G2" s="103"/>
      <c r="H2" s="103"/>
      <c r="I2" s="103"/>
    </row>
    <row r="3" spans="1:9" ht="15">
      <c r="A3" s="103" t="s">
        <v>1</v>
      </c>
      <c r="B3" s="103"/>
      <c r="C3" s="103"/>
      <c r="D3" s="103"/>
      <c r="E3" s="103"/>
      <c r="F3" s="103"/>
      <c r="G3" s="103"/>
      <c r="H3" s="103"/>
      <c r="I3" s="103"/>
    </row>
    <row r="4" spans="1:9" ht="15">
      <c r="A4" s="103" t="s">
        <v>2</v>
      </c>
      <c r="B4" s="103"/>
      <c r="C4" s="103"/>
      <c r="D4" s="103"/>
      <c r="E4" s="103"/>
      <c r="F4" s="103"/>
      <c r="G4" s="103"/>
      <c r="H4" s="103"/>
      <c r="I4" s="103"/>
    </row>
    <row r="5" spans="1:9" ht="15">
      <c r="A5" s="103" t="s">
        <v>3</v>
      </c>
      <c r="B5" s="103"/>
      <c r="C5" s="103"/>
      <c r="D5" s="103"/>
      <c r="E5" s="103"/>
      <c r="F5" s="103"/>
      <c r="G5" s="103"/>
      <c r="H5" s="103"/>
      <c r="I5" s="103"/>
    </row>
    <row r="6" spans="1:9" ht="15">
      <c r="A6" s="103" t="s">
        <v>47</v>
      </c>
      <c r="B6" s="103"/>
      <c r="C6" s="103"/>
      <c r="D6" s="103"/>
      <c r="E6" s="103"/>
      <c r="F6" s="103"/>
      <c r="G6" s="103"/>
      <c r="H6" s="103"/>
      <c r="I6" s="103"/>
    </row>
    <row r="7" ht="15">
      <c r="A7" s="1"/>
    </row>
    <row r="8" spans="1:9" ht="15.75">
      <c r="A8" s="104" t="s">
        <v>4</v>
      </c>
      <c r="B8" s="104"/>
      <c r="C8" s="104"/>
      <c r="D8" s="104"/>
      <c r="E8" s="104"/>
      <c r="F8" s="104"/>
      <c r="G8" s="104"/>
      <c r="H8" s="104"/>
      <c r="I8" s="104"/>
    </row>
    <row r="9" spans="1:9" ht="34.5" customHeight="1">
      <c r="A9" s="105" t="s">
        <v>5</v>
      </c>
      <c r="B9" s="105"/>
      <c r="C9" s="105"/>
      <c r="D9" s="105"/>
      <c r="E9" s="105"/>
      <c r="F9" s="105"/>
      <c r="G9" s="105"/>
      <c r="H9" s="105"/>
      <c r="I9" s="105"/>
    </row>
    <row r="10" ht="15">
      <c r="A10" s="2"/>
    </row>
    <row r="11" spans="1:9" ht="21" customHeight="1">
      <c r="A11" s="68" t="s">
        <v>6</v>
      </c>
      <c r="B11" s="68" t="s">
        <v>7</v>
      </c>
      <c r="C11" s="68" t="s">
        <v>8</v>
      </c>
      <c r="D11" s="68" t="s">
        <v>9</v>
      </c>
      <c r="E11" s="68"/>
      <c r="F11" s="68" t="s">
        <v>10</v>
      </c>
      <c r="G11" s="68" t="s">
        <v>11</v>
      </c>
      <c r="H11" s="68"/>
      <c r="I11" s="68"/>
    </row>
    <row r="12" spans="1:9" ht="15">
      <c r="A12" s="68"/>
      <c r="B12" s="68"/>
      <c r="C12" s="68"/>
      <c r="D12" s="68" t="s">
        <v>12</v>
      </c>
      <c r="E12" s="68" t="s">
        <v>13</v>
      </c>
      <c r="F12" s="68"/>
      <c r="G12" s="68"/>
      <c r="H12" s="68"/>
      <c r="I12" s="68"/>
    </row>
    <row r="13" spans="1:9" ht="24">
      <c r="A13" s="68"/>
      <c r="B13" s="68"/>
      <c r="C13" s="68"/>
      <c r="D13" s="68"/>
      <c r="E13" s="68"/>
      <c r="F13" s="68"/>
      <c r="G13" s="3" t="s">
        <v>14</v>
      </c>
      <c r="H13" s="3" t="s">
        <v>46</v>
      </c>
      <c r="I13" s="3" t="s">
        <v>15</v>
      </c>
    </row>
    <row r="14" spans="1:9" ht="1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</row>
    <row r="15" spans="1:9" ht="15" customHeight="1">
      <c r="A15" s="73"/>
      <c r="B15" s="74" t="s">
        <v>16</v>
      </c>
      <c r="C15" s="74" t="s">
        <v>17</v>
      </c>
      <c r="D15" s="73">
        <v>2017</v>
      </c>
      <c r="E15" s="73">
        <v>2020</v>
      </c>
      <c r="F15" s="31">
        <v>2017</v>
      </c>
      <c r="G15" s="10">
        <f>SUM(H15:I15)</f>
        <v>40509.3</v>
      </c>
      <c r="H15" s="10">
        <f>SUM(H37+H72+H95+H111)</f>
        <v>4348</v>
      </c>
      <c r="I15" s="10">
        <f>SUM(I37+I72+I95+I111)</f>
        <v>36161.3</v>
      </c>
    </row>
    <row r="16" spans="1:9" ht="15" customHeight="1">
      <c r="A16" s="73"/>
      <c r="B16" s="74"/>
      <c r="C16" s="74"/>
      <c r="D16" s="73"/>
      <c r="E16" s="73"/>
      <c r="F16" s="31">
        <v>2018</v>
      </c>
      <c r="G16" s="10">
        <f>SUM(H16:I16)</f>
        <v>41489.200000000004</v>
      </c>
      <c r="H16" s="10">
        <f>SUM(H38+H73+H96+H112)</f>
        <v>6012.9</v>
      </c>
      <c r="I16" s="10">
        <f>SUM(I38+I73+I96+I112)</f>
        <v>35476.3</v>
      </c>
    </row>
    <row r="17" spans="1:9" ht="15" customHeight="1">
      <c r="A17" s="73"/>
      <c r="B17" s="74"/>
      <c r="C17" s="74"/>
      <c r="D17" s="73"/>
      <c r="E17" s="73"/>
      <c r="F17" s="31">
        <v>2019</v>
      </c>
      <c r="G17" s="10">
        <f>SUM(H17:I17)</f>
        <v>40798.3</v>
      </c>
      <c r="H17" s="10"/>
      <c r="I17" s="10">
        <f>SUM(I39+I74+I97+I113)</f>
        <v>40798.3</v>
      </c>
    </row>
    <row r="18" spans="1:9" ht="15" customHeight="1">
      <c r="A18" s="73"/>
      <c r="B18" s="74"/>
      <c r="C18" s="74"/>
      <c r="D18" s="73"/>
      <c r="E18" s="73"/>
      <c r="F18" s="31">
        <v>2020</v>
      </c>
      <c r="G18" s="10">
        <f>SUM(H18:I18)</f>
        <v>40859</v>
      </c>
      <c r="H18" s="10"/>
      <c r="I18" s="10">
        <f>SUM(I40+I75+I98+I114)</f>
        <v>40859</v>
      </c>
    </row>
    <row r="19" spans="1:9" ht="15" customHeight="1">
      <c r="A19" s="73"/>
      <c r="B19" s="74"/>
      <c r="C19" s="74"/>
      <c r="D19" s="73"/>
      <c r="E19" s="73"/>
      <c r="F19" s="32" t="s">
        <v>18</v>
      </c>
      <c r="G19" s="11">
        <f>SUM(H19:I19)</f>
        <v>163655.80000000002</v>
      </c>
      <c r="H19" s="11">
        <f>SUM(H15:H18)</f>
        <v>10360.9</v>
      </c>
      <c r="I19" s="11">
        <f>SUM(I15:I18)</f>
        <v>153294.90000000002</v>
      </c>
    </row>
    <row r="20" spans="1:9" ht="24" customHeight="1">
      <c r="A20" s="69" t="s">
        <v>19</v>
      </c>
      <c r="B20" s="70"/>
      <c r="C20" s="70"/>
      <c r="D20" s="70"/>
      <c r="E20" s="70"/>
      <c r="F20" s="70"/>
      <c r="G20" s="70"/>
      <c r="H20" s="70"/>
      <c r="I20" s="71"/>
    </row>
    <row r="21" spans="1:9" ht="15">
      <c r="A21" s="72" t="s">
        <v>20</v>
      </c>
      <c r="B21" s="72"/>
      <c r="C21" s="72"/>
      <c r="D21" s="72">
        <v>2017</v>
      </c>
      <c r="E21" s="93">
        <v>2020</v>
      </c>
      <c r="F21" s="50">
        <v>2017</v>
      </c>
      <c r="G21" s="4">
        <f>SUM(H21:I21)</f>
        <v>781.8</v>
      </c>
      <c r="H21" s="7"/>
      <c r="I21" s="4">
        <f>SUM(I33)</f>
        <v>781.8</v>
      </c>
    </row>
    <row r="22" spans="1:9" ht="15">
      <c r="A22" s="72"/>
      <c r="B22" s="72"/>
      <c r="C22" s="72"/>
      <c r="D22" s="72"/>
      <c r="E22" s="94"/>
      <c r="F22" s="51">
        <v>2018</v>
      </c>
      <c r="G22" s="5">
        <f>SUM(H22:I22)</f>
        <v>969.3</v>
      </c>
      <c r="H22" s="8"/>
      <c r="I22" s="48">
        <f>SUM(I34+I26+I29)</f>
        <v>969.3</v>
      </c>
    </row>
    <row r="23" spans="1:9" ht="15">
      <c r="A23" s="72"/>
      <c r="B23" s="72"/>
      <c r="C23" s="72"/>
      <c r="D23" s="72"/>
      <c r="E23" s="94"/>
      <c r="F23" s="51">
        <v>2019</v>
      </c>
      <c r="G23" s="5">
        <f>SUM(H23:I23)</f>
        <v>969.3</v>
      </c>
      <c r="H23" s="8"/>
      <c r="I23" s="48">
        <f>SUM(I35+I27+I30)</f>
        <v>969.3</v>
      </c>
    </row>
    <row r="24" spans="1:9" ht="15">
      <c r="A24" s="72"/>
      <c r="B24" s="72"/>
      <c r="C24" s="72"/>
      <c r="D24" s="72"/>
      <c r="E24" s="95"/>
      <c r="F24" s="52">
        <v>2020</v>
      </c>
      <c r="G24" s="6">
        <f>SUM(H24:I24)</f>
        <v>969.3</v>
      </c>
      <c r="H24" s="9"/>
      <c r="I24" s="49">
        <f>SUM(I36+I28+I31)</f>
        <v>969.3</v>
      </c>
    </row>
    <row r="25" spans="1:9" ht="26.25" customHeight="1">
      <c r="A25" s="76" t="s">
        <v>58</v>
      </c>
      <c r="B25" s="77"/>
      <c r="C25" s="77"/>
      <c r="D25" s="77"/>
      <c r="E25" s="77"/>
      <c r="F25" s="77"/>
      <c r="G25" s="77"/>
      <c r="H25" s="77"/>
      <c r="I25" s="78"/>
    </row>
    <row r="26" spans="1:9" ht="15">
      <c r="A26" s="79" t="s">
        <v>44</v>
      </c>
      <c r="B26" s="80" t="s">
        <v>22</v>
      </c>
      <c r="C26" s="80" t="s">
        <v>17</v>
      </c>
      <c r="D26" s="75">
        <v>2018</v>
      </c>
      <c r="E26" s="75">
        <v>2020</v>
      </c>
      <c r="F26" s="33">
        <v>2018</v>
      </c>
      <c r="G26" s="21">
        <v>16</v>
      </c>
      <c r="H26" s="22"/>
      <c r="I26" s="21">
        <v>16</v>
      </c>
    </row>
    <row r="27" spans="1:9" ht="15">
      <c r="A27" s="79"/>
      <c r="B27" s="80"/>
      <c r="C27" s="80"/>
      <c r="D27" s="75"/>
      <c r="E27" s="75"/>
      <c r="F27" s="34">
        <v>2019</v>
      </c>
      <c r="G27" s="23">
        <v>16</v>
      </c>
      <c r="H27" s="24"/>
      <c r="I27" s="23">
        <v>16</v>
      </c>
    </row>
    <row r="28" spans="1:9" ht="18.75" customHeight="1">
      <c r="A28" s="79"/>
      <c r="B28" s="80"/>
      <c r="C28" s="80"/>
      <c r="D28" s="75"/>
      <c r="E28" s="75"/>
      <c r="F28" s="35">
        <v>2020</v>
      </c>
      <c r="G28" s="25">
        <v>16</v>
      </c>
      <c r="H28" s="26"/>
      <c r="I28" s="25">
        <v>16</v>
      </c>
    </row>
    <row r="29" spans="1:9" ht="15">
      <c r="A29" s="79" t="s">
        <v>52</v>
      </c>
      <c r="B29" s="80" t="s">
        <v>23</v>
      </c>
      <c r="C29" s="80" t="s">
        <v>17</v>
      </c>
      <c r="D29" s="75">
        <v>2018</v>
      </c>
      <c r="E29" s="75">
        <v>2020</v>
      </c>
      <c r="F29" s="33">
        <v>2018</v>
      </c>
      <c r="G29" s="21">
        <v>32</v>
      </c>
      <c r="H29" s="22"/>
      <c r="I29" s="21">
        <v>32</v>
      </c>
    </row>
    <row r="30" spans="1:9" ht="15">
      <c r="A30" s="79"/>
      <c r="B30" s="80"/>
      <c r="C30" s="80"/>
      <c r="D30" s="75"/>
      <c r="E30" s="75"/>
      <c r="F30" s="34">
        <v>2019</v>
      </c>
      <c r="G30" s="23">
        <v>32</v>
      </c>
      <c r="H30" s="24"/>
      <c r="I30" s="23">
        <v>32</v>
      </c>
    </row>
    <row r="31" spans="1:9" ht="18.75" customHeight="1">
      <c r="A31" s="79"/>
      <c r="B31" s="80"/>
      <c r="C31" s="80"/>
      <c r="D31" s="75"/>
      <c r="E31" s="75"/>
      <c r="F31" s="35">
        <v>2020</v>
      </c>
      <c r="G31" s="25">
        <v>32</v>
      </c>
      <c r="H31" s="26"/>
      <c r="I31" s="25">
        <v>32</v>
      </c>
    </row>
    <row r="32" spans="1:9" ht="25.5" customHeight="1">
      <c r="A32" s="76" t="s">
        <v>59</v>
      </c>
      <c r="B32" s="77"/>
      <c r="C32" s="77"/>
      <c r="D32" s="77"/>
      <c r="E32" s="77"/>
      <c r="F32" s="77"/>
      <c r="G32" s="77"/>
      <c r="H32" s="77"/>
      <c r="I32" s="78"/>
    </row>
    <row r="33" spans="1:9" ht="42.75" customHeight="1">
      <c r="A33" s="79" t="s">
        <v>45</v>
      </c>
      <c r="B33" s="80" t="s">
        <v>21</v>
      </c>
      <c r="C33" s="80" t="s">
        <v>17</v>
      </c>
      <c r="D33" s="81">
        <v>2017</v>
      </c>
      <c r="E33" s="81">
        <v>2020</v>
      </c>
      <c r="F33" s="33">
        <v>2017</v>
      </c>
      <c r="G33" s="12">
        <v>781.8</v>
      </c>
      <c r="H33" s="15"/>
      <c r="I33" s="12">
        <v>781.8</v>
      </c>
    </row>
    <row r="34" spans="1:9" ht="42.75" customHeight="1">
      <c r="A34" s="79"/>
      <c r="B34" s="80"/>
      <c r="C34" s="80"/>
      <c r="D34" s="82"/>
      <c r="E34" s="82"/>
      <c r="F34" s="34">
        <v>2018</v>
      </c>
      <c r="G34" s="13">
        <v>921.3</v>
      </c>
      <c r="H34" s="16"/>
      <c r="I34" s="13">
        <v>921.3</v>
      </c>
    </row>
    <row r="35" spans="1:9" ht="42.75" customHeight="1">
      <c r="A35" s="79"/>
      <c r="B35" s="80"/>
      <c r="C35" s="80"/>
      <c r="D35" s="82"/>
      <c r="E35" s="82"/>
      <c r="F35" s="34">
        <v>2019</v>
      </c>
      <c r="G35" s="13">
        <v>921.3</v>
      </c>
      <c r="H35" s="16"/>
      <c r="I35" s="13">
        <v>921.3</v>
      </c>
    </row>
    <row r="36" spans="1:9" ht="32.25" customHeight="1">
      <c r="A36" s="79"/>
      <c r="B36" s="80"/>
      <c r="C36" s="80"/>
      <c r="D36" s="83"/>
      <c r="E36" s="83"/>
      <c r="F36" s="35">
        <v>2020</v>
      </c>
      <c r="G36" s="14">
        <v>921.3</v>
      </c>
      <c r="H36" s="17"/>
      <c r="I36" s="14">
        <v>921.3</v>
      </c>
    </row>
    <row r="37" spans="1:9" ht="15">
      <c r="A37" s="79"/>
      <c r="B37" s="74" t="s">
        <v>24</v>
      </c>
      <c r="C37" s="74"/>
      <c r="D37" s="73"/>
      <c r="E37" s="73"/>
      <c r="F37" s="36">
        <v>2017</v>
      </c>
      <c r="G37" s="27">
        <f>SUM(H37:I37)</f>
        <v>781.8</v>
      </c>
      <c r="H37" s="28"/>
      <c r="I37" s="27">
        <f>SUM(I21)</f>
        <v>781.8</v>
      </c>
    </row>
    <row r="38" spans="1:9" ht="15">
      <c r="A38" s="79"/>
      <c r="B38" s="74"/>
      <c r="C38" s="74"/>
      <c r="D38" s="73"/>
      <c r="E38" s="73"/>
      <c r="F38" s="31">
        <v>2018</v>
      </c>
      <c r="G38" s="10">
        <f>SUM(H38:I38)</f>
        <v>969.3</v>
      </c>
      <c r="H38" s="29"/>
      <c r="I38" s="10">
        <f>SUM(I22)</f>
        <v>969.3</v>
      </c>
    </row>
    <row r="39" spans="1:9" ht="15">
      <c r="A39" s="79"/>
      <c r="B39" s="74"/>
      <c r="C39" s="74"/>
      <c r="D39" s="73"/>
      <c r="E39" s="73"/>
      <c r="F39" s="31">
        <v>2019</v>
      </c>
      <c r="G39" s="10">
        <f>SUM(H39:I39)</f>
        <v>969.3</v>
      </c>
      <c r="H39" s="29"/>
      <c r="I39" s="10">
        <f>SUM(I23)</f>
        <v>969.3</v>
      </c>
    </row>
    <row r="40" spans="1:9" ht="15">
      <c r="A40" s="79"/>
      <c r="B40" s="74"/>
      <c r="C40" s="74"/>
      <c r="D40" s="73"/>
      <c r="E40" s="73"/>
      <c r="F40" s="31">
        <v>2020</v>
      </c>
      <c r="G40" s="10">
        <f>SUM(H40:I40)</f>
        <v>969.3</v>
      </c>
      <c r="H40" s="29"/>
      <c r="I40" s="10">
        <f>SUM(I24)</f>
        <v>969.3</v>
      </c>
    </row>
    <row r="41" spans="1:9" ht="15">
      <c r="A41" s="96"/>
      <c r="B41" s="97"/>
      <c r="C41" s="97"/>
      <c r="D41" s="98"/>
      <c r="E41" s="98"/>
      <c r="F41" s="32" t="s">
        <v>18</v>
      </c>
      <c r="G41" s="11">
        <f>SUM(H41:I41)</f>
        <v>3689.7</v>
      </c>
      <c r="H41" s="30"/>
      <c r="I41" s="11">
        <f>SUM(I37:I40)</f>
        <v>3689.7</v>
      </c>
    </row>
    <row r="42" spans="1:9" ht="26.25" customHeight="1">
      <c r="A42" s="69" t="s">
        <v>25</v>
      </c>
      <c r="B42" s="70"/>
      <c r="C42" s="70"/>
      <c r="D42" s="70"/>
      <c r="E42" s="70"/>
      <c r="F42" s="70"/>
      <c r="G42" s="70"/>
      <c r="H42" s="70"/>
      <c r="I42" s="71"/>
    </row>
    <row r="43" spans="1:9" ht="15">
      <c r="A43" s="84" t="s">
        <v>26</v>
      </c>
      <c r="B43" s="85"/>
      <c r="C43" s="86"/>
      <c r="D43" s="93">
        <v>2017</v>
      </c>
      <c r="E43" s="93">
        <v>2020</v>
      </c>
      <c r="F43" s="36">
        <v>2017</v>
      </c>
      <c r="G43" s="27">
        <f>SUM(H43:I43)</f>
        <v>25435.5</v>
      </c>
      <c r="H43" s="27">
        <f>SUM(H68+H65)</f>
        <v>3453</v>
      </c>
      <c r="I43" s="27">
        <f>SUM(I48+I56)</f>
        <v>21982.5</v>
      </c>
    </row>
    <row r="44" spans="1:9" ht="15">
      <c r="A44" s="87"/>
      <c r="B44" s="88"/>
      <c r="C44" s="89"/>
      <c r="D44" s="94"/>
      <c r="E44" s="94"/>
      <c r="F44" s="31">
        <v>2018</v>
      </c>
      <c r="G44" s="10">
        <f>SUM(H44:I44)</f>
        <v>25772.1</v>
      </c>
      <c r="H44" s="29">
        <f>SUM(H66)</f>
        <v>4854.4</v>
      </c>
      <c r="I44" s="10">
        <f>SUM(I49+I57)</f>
        <v>20917.7</v>
      </c>
    </row>
    <row r="45" spans="1:9" ht="15">
      <c r="A45" s="87"/>
      <c r="B45" s="88"/>
      <c r="C45" s="89"/>
      <c r="D45" s="94"/>
      <c r="E45" s="94"/>
      <c r="F45" s="31">
        <v>2019</v>
      </c>
      <c r="G45" s="10">
        <f>SUM(H45:I45)</f>
        <v>25823.6</v>
      </c>
      <c r="H45" s="29"/>
      <c r="I45" s="10">
        <f>SUM(I70+I50+I58)</f>
        <v>25823.6</v>
      </c>
    </row>
    <row r="46" spans="1:9" ht="15">
      <c r="A46" s="90"/>
      <c r="B46" s="91"/>
      <c r="C46" s="92"/>
      <c r="D46" s="95"/>
      <c r="E46" s="95"/>
      <c r="F46" s="32">
        <v>2020</v>
      </c>
      <c r="G46" s="11">
        <f>SUM(H46:I46)</f>
        <v>25863.100000000002</v>
      </c>
      <c r="H46" s="30"/>
      <c r="I46" s="11">
        <f>SUM(I71+I51+I59)</f>
        <v>25863.100000000002</v>
      </c>
    </row>
    <row r="47" spans="1:9" ht="24.75" customHeight="1">
      <c r="A47" s="76" t="s">
        <v>51</v>
      </c>
      <c r="B47" s="77"/>
      <c r="C47" s="77"/>
      <c r="D47" s="77"/>
      <c r="E47" s="77"/>
      <c r="F47" s="77"/>
      <c r="G47" s="77"/>
      <c r="H47" s="77"/>
      <c r="I47" s="78"/>
    </row>
    <row r="48" spans="1:9" ht="27" customHeight="1">
      <c r="A48" s="99" t="s">
        <v>44</v>
      </c>
      <c r="B48" s="80" t="s">
        <v>28</v>
      </c>
      <c r="C48" s="80" t="s">
        <v>17</v>
      </c>
      <c r="D48" s="75">
        <v>2017</v>
      </c>
      <c r="E48" s="75">
        <v>2020</v>
      </c>
      <c r="F48" s="42">
        <v>2017</v>
      </c>
      <c r="G48" s="21">
        <f>SUM(H48:I48)</f>
        <v>18991.9</v>
      </c>
      <c r="H48" s="22"/>
      <c r="I48" s="21">
        <v>18991.9</v>
      </c>
    </row>
    <row r="49" spans="1:9" ht="27" customHeight="1">
      <c r="A49" s="99"/>
      <c r="B49" s="80"/>
      <c r="C49" s="80"/>
      <c r="D49" s="75"/>
      <c r="E49" s="75"/>
      <c r="F49" s="43">
        <v>2018</v>
      </c>
      <c r="G49" s="23">
        <f>SUM(H49:I49)</f>
        <v>17572.5</v>
      </c>
      <c r="H49" s="24"/>
      <c r="I49" s="23">
        <v>17572.5</v>
      </c>
    </row>
    <row r="50" spans="1:9" ht="27" customHeight="1">
      <c r="A50" s="99"/>
      <c r="B50" s="80"/>
      <c r="C50" s="80"/>
      <c r="D50" s="75"/>
      <c r="E50" s="75"/>
      <c r="F50" s="43">
        <v>2019</v>
      </c>
      <c r="G50" s="23">
        <f>SUM(H50:I50)</f>
        <v>17608.1</v>
      </c>
      <c r="H50" s="24"/>
      <c r="I50" s="23">
        <v>17608.1</v>
      </c>
    </row>
    <row r="51" spans="1:9" ht="27" customHeight="1">
      <c r="A51" s="99"/>
      <c r="B51" s="80"/>
      <c r="C51" s="80"/>
      <c r="D51" s="75"/>
      <c r="E51" s="75"/>
      <c r="F51" s="43">
        <v>2020</v>
      </c>
      <c r="G51" s="23">
        <f>SUM(H51:I51)</f>
        <v>17644.2</v>
      </c>
      <c r="H51" s="24"/>
      <c r="I51" s="23">
        <v>17644.2</v>
      </c>
    </row>
    <row r="52" spans="1:9" ht="15.75" customHeight="1">
      <c r="A52" s="99"/>
      <c r="B52" s="80"/>
      <c r="C52" s="80"/>
      <c r="D52" s="75"/>
      <c r="E52" s="75"/>
      <c r="F52" s="37"/>
      <c r="G52" s="25"/>
      <c r="H52" s="26"/>
      <c r="I52" s="25"/>
    </row>
    <row r="53" spans="1:9" ht="24.75" customHeight="1">
      <c r="A53" s="99" t="s">
        <v>50</v>
      </c>
      <c r="B53" s="80" t="s">
        <v>29</v>
      </c>
      <c r="C53" s="80"/>
      <c r="D53" s="75">
        <v>2017</v>
      </c>
      <c r="E53" s="75">
        <v>2018</v>
      </c>
      <c r="F53" s="42">
        <v>2017</v>
      </c>
      <c r="G53" s="21">
        <f>SUM(H53:I53)</f>
        <v>3390.3</v>
      </c>
      <c r="H53" s="22"/>
      <c r="I53" s="21">
        <v>3390.3</v>
      </c>
    </row>
    <row r="54" spans="1:9" ht="24.75" customHeight="1">
      <c r="A54" s="99"/>
      <c r="B54" s="80"/>
      <c r="C54" s="80"/>
      <c r="D54" s="75"/>
      <c r="E54" s="75"/>
      <c r="F54" s="43">
        <v>2018</v>
      </c>
      <c r="G54" s="23">
        <f>SUM(H54:I54)</f>
        <v>964.8</v>
      </c>
      <c r="H54" s="24"/>
      <c r="I54" s="23">
        <v>964.8</v>
      </c>
    </row>
    <row r="55" spans="1:9" ht="24.75" customHeight="1">
      <c r="A55" s="99"/>
      <c r="B55" s="80"/>
      <c r="C55" s="80"/>
      <c r="D55" s="75"/>
      <c r="E55" s="75"/>
      <c r="F55" s="37"/>
      <c r="G55" s="45"/>
      <c r="H55" s="26"/>
      <c r="I55" s="25"/>
    </row>
    <row r="56" spans="1:9" ht="30" customHeight="1">
      <c r="A56" s="99" t="s">
        <v>52</v>
      </c>
      <c r="B56" s="80" t="s">
        <v>30</v>
      </c>
      <c r="C56" s="80" t="s">
        <v>17</v>
      </c>
      <c r="D56" s="75">
        <v>2017</v>
      </c>
      <c r="E56" s="75">
        <v>2020</v>
      </c>
      <c r="F56" s="42">
        <v>2017</v>
      </c>
      <c r="G56" s="21">
        <f>SUM(H56:I56)</f>
        <v>2990.6</v>
      </c>
      <c r="H56" s="22"/>
      <c r="I56" s="21">
        <v>2990.6</v>
      </c>
    </row>
    <row r="57" spans="1:9" ht="30" customHeight="1">
      <c r="A57" s="99"/>
      <c r="B57" s="80"/>
      <c r="C57" s="80"/>
      <c r="D57" s="75"/>
      <c r="E57" s="75"/>
      <c r="F57" s="43">
        <v>2018</v>
      </c>
      <c r="G57" s="23">
        <f>SUM(H57:I57)</f>
        <v>3345.2</v>
      </c>
      <c r="H57" s="24"/>
      <c r="I57" s="23">
        <v>3345.2</v>
      </c>
    </row>
    <row r="58" spans="1:9" ht="30" customHeight="1">
      <c r="A58" s="99"/>
      <c r="B58" s="80"/>
      <c r="C58" s="80"/>
      <c r="D58" s="75"/>
      <c r="E58" s="75"/>
      <c r="F58" s="43">
        <v>2019</v>
      </c>
      <c r="G58" s="23">
        <f>SUM(H58:I58)</f>
        <v>3348.5</v>
      </c>
      <c r="H58" s="24"/>
      <c r="I58" s="23">
        <v>3348.5</v>
      </c>
    </row>
    <row r="59" spans="1:9" ht="30" customHeight="1">
      <c r="A59" s="99"/>
      <c r="B59" s="80"/>
      <c r="C59" s="80"/>
      <c r="D59" s="75"/>
      <c r="E59" s="75"/>
      <c r="F59" s="43">
        <v>2020</v>
      </c>
      <c r="G59" s="23">
        <f>SUM(H59:I59)</f>
        <v>3351.9</v>
      </c>
      <c r="H59" s="24"/>
      <c r="I59" s="23">
        <v>3351.9</v>
      </c>
    </row>
    <row r="60" spans="1:9" ht="15" customHeight="1">
      <c r="A60" s="99"/>
      <c r="B60" s="80"/>
      <c r="C60" s="80"/>
      <c r="D60" s="75"/>
      <c r="E60" s="75"/>
      <c r="F60" s="37"/>
      <c r="G60" s="25"/>
      <c r="H60" s="26"/>
      <c r="I60" s="25"/>
    </row>
    <row r="61" spans="1:9" ht="24.75" customHeight="1">
      <c r="A61" s="99" t="s">
        <v>53</v>
      </c>
      <c r="B61" s="80" t="s">
        <v>29</v>
      </c>
      <c r="C61" s="80"/>
      <c r="D61" s="75">
        <v>2017</v>
      </c>
      <c r="E61" s="75">
        <v>2018</v>
      </c>
      <c r="F61" s="42">
        <v>2017</v>
      </c>
      <c r="G61" s="21">
        <f>SUM(H61:I61)</f>
        <v>685.1</v>
      </c>
      <c r="H61" s="22"/>
      <c r="I61" s="21">
        <v>685.1</v>
      </c>
    </row>
    <row r="62" spans="1:9" ht="24.75" customHeight="1">
      <c r="A62" s="99"/>
      <c r="B62" s="80"/>
      <c r="C62" s="80"/>
      <c r="D62" s="75"/>
      <c r="E62" s="75"/>
      <c r="F62" s="43">
        <v>2018</v>
      </c>
      <c r="G62" s="23">
        <f>SUM(H62:I62)</f>
        <v>641.5</v>
      </c>
      <c r="H62" s="24"/>
      <c r="I62" s="23">
        <v>641.5</v>
      </c>
    </row>
    <row r="63" spans="1:9" ht="24.75" customHeight="1">
      <c r="A63" s="62"/>
      <c r="B63" s="64"/>
      <c r="C63" s="64"/>
      <c r="D63" s="66"/>
      <c r="E63" s="66"/>
      <c r="F63" s="37"/>
      <c r="G63" s="25"/>
      <c r="H63" s="26"/>
      <c r="I63" s="25"/>
    </row>
    <row r="64" spans="1:9" ht="21.75" customHeight="1">
      <c r="A64" s="76" t="s">
        <v>54</v>
      </c>
      <c r="B64" s="77"/>
      <c r="C64" s="77"/>
      <c r="D64" s="77"/>
      <c r="E64" s="77"/>
      <c r="F64" s="77"/>
      <c r="G64" s="77"/>
      <c r="H64" s="77"/>
      <c r="I64" s="78"/>
    </row>
    <row r="65" spans="1:9" ht="23.25" customHeight="1">
      <c r="A65" s="62" t="s">
        <v>45</v>
      </c>
      <c r="B65" s="64" t="s">
        <v>38</v>
      </c>
      <c r="C65" s="64" t="s">
        <v>17</v>
      </c>
      <c r="D65" s="66">
        <v>2017</v>
      </c>
      <c r="E65" s="66">
        <v>2018</v>
      </c>
      <c r="F65" s="58">
        <v>2017</v>
      </c>
      <c r="G65" s="60">
        <f>SUM(H65:I65)</f>
        <v>3343</v>
      </c>
      <c r="H65" s="22">
        <v>3343</v>
      </c>
      <c r="I65" s="60"/>
    </row>
    <row r="66" spans="1:9" ht="51" customHeight="1">
      <c r="A66" s="63"/>
      <c r="B66" s="65"/>
      <c r="C66" s="65"/>
      <c r="D66" s="67"/>
      <c r="E66" s="67"/>
      <c r="F66" s="59">
        <v>2018</v>
      </c>
      <c r="G66" s="61">
        <f>SUM(H66:I66)</f>
        <v>4854.4</v>
      </c>
      <c r="H66" s="26">
        <v>4854.4</v>
      </c>
      <c r="I66" s="61"/>
    </row>
    <row r="67" spans="1:9" ht="27.75" customHeight="1">
      <c r="A67" s="76" t="s">
        <v>56</v>
      </c>
      <c r="B67" s="77"/>
      <c r="C67" s="77"/>
      <c r="D67" s="77"/>
      <c r="E67" s="77"/>
      <c r="F67" s="77"/>
      <c r="G67" s="77"/>
      <c r="H67" s="77"/>
      <c r="I67" s="78"/>
    </row>
    <row r="68" spans="1:9" s="55" customFormat="1" ht="61.5" customHeight="1">
      <c r="A68" s="53" t="s">
        <v>48</v>
      </c>
      <c r="B68" s="57" t="s">
        <v>31</v>
      </c>
      <c r="C68" s="53" t="s">
        <v>17</v>
      </c>
      <c r="D68" s="54">
        <v>2017</v>
      </c>
      <c r="E68" s="54">
        <v>2017</v>
      </c>
      <c r="F68" s="54">
        <v>2017</v>
      </c>
      <c r="G68" s="56">
        <f>SUM(H68:I68)</f>
        <v>110</v>
      </c>
      <c r="H68" s="56">
        <v>110</v>
      </c>
      <c r="I68" s="56"/>
    </row>
    <row r="69" spans="1:9" ht="24.75" customHeight="1">
      <c r="A69" s="76" t="s">
        <v>55</v>
      </c>
      <c r="B69" s="77"/>
      <c r="C69" s="77"/>
      <c r="D69" s="77"/>
      <c r="E69" s="77"/>
      <c r="F69" s="77"/>
      <c r="G69" s="77"/>
      <c r="H69" s="77"/>
      <c r="I69" s="78"/>
    </row>
    <row r="70" spans="1:9" ht="23.25" customHeight="1">
      <c r="A70" s="62" t="s">
        <v>49</v>
      </c>
      <c r="B70" s="64" t="s">
        <v>27</v>
      </c>
      <c r="C70" s="64" t="s">
        <v>17</v>
      </c>
      <c r="D70" s="66">
        <v>2019</v>
      </c>
      <c r="E70" s="66">
        <v>2020</v>
      </c>
      <c r="F70" s="42">
        <v>2019</v>
      </c>
      <c r="G70" s="46">
        <f aca="true" t="shared" si="0" ref="G70:G76">SUM(H70:I70)</f>
        <v>4867</v>
      </c>
      <c r="H70" s="22"/>
      <c r="I70" s="46">
        <v>4867</v>
      </c>
    </row>
    <row r="71" spans="1:9" ht="51" customHeight="1">
      <c r="A71" s="63"/>
      <c r="B71" s="65"/>
      <c r="C71" s="65"/>
      <c r="D71" s="67"/>
      <c r="E71" s="67"/>
      <c r="F71" s="44">
        <v>2020</v>
      </c>
      <c r="G71" s="47">
        <f t="shared" si="0"/>
        <v>4867</v>
      </c>
      <c r="H71" s="26"/>
      <c r="I71" s="47">
        <v>4867</v>
      </c>
    </row>
    <row r="72" spans="1:9" ht="15" customHeight="1">
      <c r="A72" s="73"/>
      <c r="B72" s="74" t="s">
        <v>32</v>
      </c>
      <c r="C72" s="74"/>
      <c r="D72" s="73"/>
      <c r="E72" s="73"/>
      <c r="F72" s="39">
        <v>2017</v>
      </c>
      <c r="G72" s="27">
        <f t="shared" si="0"/>
        <v>25435.5</v>
      </c>
      <c r="H72" s="27">
        <f>SUM(H43)</f>
        <v>3453</v>
      </c>
      <c r="I72" s="27">
        <f>SUM(I43)</f>
        <v>21982.5</v>
      </c>
    </row>
    <row r="73" spans="1:9" ht="15" customHeight="1">
      <c r="A73" s="73"/>
      <c r="B73" s="74"/>
      <c r="C73" s="74"/>
      <c r="D73" s="73"/>
      <c r="E73" s="73"/>
      <c r="F73" s="40">
        <v>2018</v>
      </c>
      <c r="G73" s="10">
        <f t="shared" si="0"/>
        <v>25772.1</v>
      </c>
      <c r="H73" s="10">
        <f>SUM(H44)</f>
        <v>4854.4</v>
      </c>
      <c r="I73" s="10">
        <f>SUM(I44)</f>
        <v>20917.7</v>
      </c>
    </row>
    <row r="74" spans="1:9" ht="15" customHeight="1">
      <c r="A74" s="73"/>
      <c r="B74" s="74"/>
      <c r="C74" s="74"/>
      <c r="D74" s="73"/>
      <c r="E74" s="73"/>
      <c r="F74" s="40">
        <v>2019</v>
      </c>
      <c r="G74" s="10">
        <f t="shared" si="0"/>
        <v>25823.6</v>
      </c>
      <c r="H74" s="10"/>
      <c r="I74" s="10">
        <f>SUM(I45)</f>
        <v>25823.6</v>
      </c>
    </row>
    <row r="75" spans="1:9" ht="15" customHeight="1">
      <c r="A75" s="73"/>
      <c r="B75" s="74"/>
      <c r="C75" s="74"/>
      <c r="D75" s="73"/>
      <c r="E75" s="73"/>
      <c r="F75" s="40">
        <v>2020</v>
      </c>
      <c r="G75" s="10">
        <f t="shared" si="0"/>
        <v>25863.100000000002</v>
      </c>
      <c r="H75" s="10"/>
      <c r="I75" s="10">
        <f>SUM(I46)</f>
        <v>25863.100000000002</v>
      </c>
    </row>
    <row r="76" spans="1:9" ht="15" customHeight="1">
      <c r="A76" s="73"/>
      <c r="B76" s="74"/>
      <c r="C76" s="74"/>
      <c r="D76" s="73"/>
      <c r="E76" s="73"/>
      <c r="F76" s="41" t="s">
        <v>18</v>
      </c>
      <c r="G76" s="11">
        <f t="shared" si="0"/>
        <v>102894.29999999999</v>
      </c>
      <c r="H76" s="11">
        <f>SUM(H72:H75)</f>
        <v>8307.4</v>
      </c>
      <c r="I76" s="11">
        <f>SUM(I72:I75)</f>
        <v>94586.9</v>
      </c>
    </row>
    <row r="77" spans="1:9" ht="23.25" customHeight="1">
      <c r="A77" s="69" t="s">
        <v>33</v>
      </c>
      <c r="B77" s="70"/>
      <c r="C77" s="70"/>
      <c r="D77" s="70"/>
      <c r="E77" s="70"/>
      <c r="F77" s="70"/>
      <c r="G77" s="70"/>
      <c r="H77" s="70"/>
      <c r="I77" s="71"/>
    </row>
    <row r="78" spans="1:9" ht="15">
      <c r="A78" s="100" t="s">
        <v>34</v>
      </c>
      <c r="B78" s="100"/>
      <c r="C78" s="100"/>
      <c r="D78" s="72">
        <v>2017</v>
      </c>
      <c r="E78" s="72">
        <v>2020</v>
      </c>
      <c r="F78" s="39">
        <v>2017</v>
      </c>
      <c r="G78" s="27">
        <f>SUM(H79:I79)</f>
        <v>6420.5</v>
      </c>
      <c r="H78" s="28">
        <f>SUM(H93)</f>
        <v>895</v>
      </c>
      <c r="I78" s="27">
        <f>SUM(I83)</f>
        <v>4957.3</v>
      </c>
    </row>
    <row r="79" spans="1:9" ht="15">
      <c r="A79" s="100"/>
      <c r="B79" s="100"/>
      <c r="C79" s="100"/>
      <c r="D79" s="72"/>
      <c r="E79" s="72"/>
      <c r="F79" s="40">
        <v>2018</v>
      </c>
      <c r="G79" s="10">
        <f>SUM(H79:I79)</f>
        <v>6420.5</v>
      </c>
      <c r="H79" s="29">
        <f>SUM(H94)</f>
        <v>1158.5</v>
      </c>
      <c r="I79" s="10">
        <f>SUM(I84)</f>
        <v>5262</v>
      </c>
    </row>
    <row r="80" spans="1:9" ht="15">
      <c r="A80" s="100"/>
      <c r="B80" s="100"/>
      <c r="C80" s="100"/>
      <c r="D80" s="72"/>
      <c r="E80" s="72"/>
      <c r="F80" s="40">
        <v>2019</v>
      </c>
      <c r="G80" s="10">
        <f>SUM(H80:I80)</f>
        <v>5266.6</v>
      </c>
      <c r="H80" s="29"/>
      <c r="I80" s="10">
        <f>SUM(I85)</f>
        <v>5266.6</v>
      </c>
    </row>
    <row r="81" spans="1:9" ht="15">
      <c r="A81" s="100"/>
      <c r="B81" s="100"/>
      <c r="C81" s="100"/>
      <c r="D81" s="72"/>
      <c r="E81" s="72"/>
      <c r="F81" s="41">
        <v>2020</v>
      </c>
      <c r="G81" s="11">
        <f>SUM(H81:I81)</f>
        <v>5271.2</v>
      </c>
      <c r="H81" s="30"/>
      <c r="I81" s="11">
        <f>SUM(I86)</f>
        <v>5271.2</v>
      </c>
    </row>
    <row r="82" spans="1:9" ht="15">
      <c r="A82" s="101" t="s">
        <v>35</v>
      </c>
      <c r="B82" s="101"/>
      <c r="C82" s="101"/>
      <c r="D82" s="101"/>
      <c r="E82" s="101"/>
      <c r="F82" s="101"/>
      <c r="G82" s="101"/>
      <c r="H82" s="101"/>
      <c r="I82" s="101"/>
    </row>
    <row r="83" spans="1:9" ht="21.75" customHeight="1">
      <c r="A83" s="99" t="s">
        <v>44</v>
      </c>
      <c r="B83" s="80" t="s">
        <v>36</v>
      </c>
      <c r="C83" s="80" t="s">
        <v>17</v>
      </c>
      <c r="D83" s="75">
        <v>2017</v>
      </c>
      <c r="E83" s="75">
        <v>2020</v>
      </c>
      <c r="F83" s="12">
        <v>2017</v>
      </c>
      <c r="G83" s="21">
        <f>SUM(H83:I83)</f>
        <v>4957.3</v>
      </c>
      <c r="H83" s="22"/>
      <c r="I83" s="21">
        <v>4957.3</v>
      </c>
    </row>
    <row r="84" spans="1:9" ht="21.75" customHeight="1">
      <c r="A84" s="99"/>
      <c r="B84" s="80"/>
      <c r="C84" s="80"/>
      <c r="D84" s="75"/>
      <c r="E84" s="75"/>
      <c r="F84" s="13">
        <v>2018</v>
      </c>
      <c r="G84" s="23">
        <f>SUM(H84:I84)</f>
        <v>5262</v>
      </c>
      <c r="H84" s="24"/>
      <c r="I84" s="23">
        <v>5262</v>
      </c>
    </row>
    <row r="85" spans="1:9" ht="21.75" customHeight="1">
      <c r="A85" s="99"/>
      <c r="B85" s="80"/>
      <c r="C85" s="80"/>
      <c r="D85" s="75"/>
      <c r="E85" s="75"/>
      <c r="F85" s="13">
        <v>2019</v>
      </c>
      <c r="G85" s="23">
        <f>SUM(H85:I85)</f>
        <v>5266.6</v>
      </c>
      <c r="H85" s="24"/>
      <c r="I85" s="23">
        <v>5266.6</v>
      </c>
    </row>
    <row r="86" spans="1:9" ht="21.75" customHeight="1">
      <c r="A86" s="99"/>
      <c r="B86" s="80"/>
      <c r="C86" s="80"/>
      <c r="D86" s="75"/>
      <c r="E86" s="75"/>
      <c r="F86" s="13">
        <v>2020</v>
      </c>
      <c r="G86" s="23">
        <f>SUM(H86:I86)</f>
        <v>5271.2</v>
      </c>
      <c r="H86" s="24"/>
      <c r="I86" s="23">
        <v>5271.2</v>
      </c>
    </row>
    <row r="87" spans="1:9" ht="21.75" customHeight="1">
      <c r="A87" s="99"/>
      <c r="B87" s="80"/>
      <c r="C87" s="80"/>
      <c r="D87" s="75"/>
      <c r="E87" s="75"/>
      <c r="F87" s="38"/>
      <c r="G87" s="23"/>
      <c r="H87" s="24"/>
      <c r="I87" s="23"/>
    </row>
    <row r="88" spans="1:9" ht="14.25" customHeight="1">
      <c r="A88" s="99"/>
      <c r="B88" s="80"/>
      <c r="C88" s="80"/>
      <c r="D88" s="75"/>
      <c r="E88" s="75"/>
      <c r="F88" s="37"/>
      <c r="G88" s="25"/>
      <c r="H88" s="26"/>
      <c r="I88" s="25"/>
    </row>
    <row r="89" spans="1:9" ht="24.75" customHeight="1">
      <c r="A89" s="99" t="s">
        <v>50</v>
      </c>
      <c r="B89" s="80" t="s">
        <v>29</v>
      </c>
      <c r="C89" s="80"/>
      <c r="D89" s="75">
        <v>2017</v>
      </c>
      <c r="E89" s="75">
        <v>2018</v>
      </c>
      <c r="F89" s="12">
        <v>2017</v>
      </c>
      <c r="G89" s="21">
        <v>1051.2</v>
      </c>
      <c r="H89" s="106"/>
      <c r="I89" s="21">
        <v>1051.2</v>
      </c>
    </row>
    <row r="90" spans="1:9" ht="24.75" customHeight="1">
      <c r="A90" s="99"/>
      <c r="B90" s="80"/>
      <c r="C90" s="80"/>
      <c r="D90" s="75"/>
      <c r="E90" s="75"/>
      <c r="F90" s="13">
        <v>2018</v>
      </c>
      <c r="G90" s="23">
        <v>615.3</v>
      </c>
      <c r="H90" s="107"/>
      <c r="I90" s="23">
        <v>615.3</v>
      </c>
    </row>
    <row r="91" spans="1:9" ht="24.75" customHeight="1">
      <c r="A91" s="99"/>
      <c r="B91" s="80"/>
      <c r="C91" s="80"/>
      <c r="D91" s="75"/>
      <c r="E91" s="75"/>
      <c r="F91" s="14"/>
      <c r="G91" s="45"/>
      <c r="H91" s="108"/>
      <c r="I91" s="45"/>
    </row>
    <row r="92" spans="1:9" ht="15">
      <c r="A92" s="75" t="s">
        <v>37</v>
      </c>
      <c r="B92" s="75"/>
      <c r="C92" s="75"/>
      <c r="D92" s="75"/>
      <c r="E92" s="75"/>
      <c r="F92" s="75"/>
      <c r="G92" s="75"/>
      <c r="H92" s="75"/>
      <c r="I92" s="75"/>
    </row>
    <row r="93" spans="1:9" ht="23.25" customHeight="1">
      <c r="A93" s="62" t="s">
        <v>45</v>
      </c>
      <c r="B93" s="64" t="s">
        <v>38</v>
      </c>
      <c r="C93" s="64" t="s">
        <v>17</v>
      </c>
      <c r="D93" s="66">
        <v>2017</v>
      </c>
      <c r="E93" s="66">
        <v>2018</v>
      </c>
      <c r="F93" s="58">
        <v>2017</v>
      </c>
      <c r="G93" s="60">
        <v>895</v>
      </c>
      <c r="H93" s="22">
        <v>895</v>
      </c>
      <c r="I93" s="60"/>
    </row>
    <row r="94" spans="1:9" ht="51" customHeight="1">
      <c r="A94" s="63"/>
      <c r="B94" s="65"/>
      <c r="C94" s="65"/>
      <c r="D94" s="67"/>
      <c r="E94" s="67"/>
      <c r="F94" s="59">
        <v>2018</v>
      </c>
      <c r="G94" s="61">
        <f aca="true" t="shared" si="1" ref="G94:G99">SUM(H94:I94)</f>
        <v>1158.5</v>
      </c>
      <c r="H94" s="26">
        <v>1158.5</v>
      </c>
      <c r="I94" s="61"/>
    </row>
    <row r="95" spans="1:9" ht="15">
      <c r="A95" s="80"/>
      <c r="B95" s="74" t="s">
        <v>39</v>
      </c>
      <c r="C95" s="74"/>
      <c r="D95" s="73"/>
      <c r="E95" s="73"/>
      <c r="F95" s="39">
        <v>2017</v>
      </c>
      <c r="G95" s="27">
        <f t="shared" si="1"/>
        <v>5852.3</v>
      </c>
      <c r="H95" s="27">
        <f>SUM(H78)</f>
        <v>895</v>
      </c>
      <c r="I95" s="27">
        <f>SUM(I78)</f>
        <v>4957.3</v>
      </c>
    </row>
    <row r="96" spans="1:9" ht="15">
      <c r="A96" s="80"/>
      <c r="B96" s="74"/>
      <c r="C96" s="74"/>
      <c r="D96" s="73"/>
      <c r="E96" s="73"/>
      <c r="F96" s="40">
        <v>2018</v>
      </c>
      <c r="G96" s="10">
        <f t="shared" si="1"/>
        <v>6420.5</v>
      </c>
      <c r="H96" s="10">
        <f>SUM(H79)</f>
        <v>1158.5</v>
      </c>
      <c r="I96" s="10">
        <f>SUM(I79)</f>
        <v>5262</v>
      </c>
    </row>
    <row r="97" spans="1:9" ht="15">
      <c r="A97" s="80"/>
      <c r="B97" s="74"/>
      <c r="C97" s="74"/>
      <c r="D97" s="73"/>
      <c r="E97" s="73"/>
      <c r="F97" s="40">
        <v>2019</v>
      </c>
      <c r="G97" s="10">
        <f t="shared" si="1"/>
        <v>5266.6</v>
      </c>
      <c r="H97" s="10"/>
      <c r="I97" s="10">
        <f>SUM(I80)</f>
        <v>5266.6</v>
      </c>
    </row>
    <row r="98" spans="1:9" ht="15">
      <c r="A98" s="80"/>
      <c r="B98" s="74"/>
      <c r="C98" s="74"/>
      <c r="D98" s="73"/>
      <c r="E98" s="73"/>
      <c r="F98" s="40">
        <v>2020</v>
      </c>
      <c r="G98" s="10">
        <f t="shared" si="1"/>
        <v>5271.2</v>
      </c>
      <c r="H98" s="10"/>
      <c r="I98" s="10">
        <f>SUM(I81)</f>
        <v>5271.2</v>
      </c>
    </row>
    <row r="99" spans="1:9" ht="15.75" customHeight="1">
      <c r="A99" s="64"/>
      <c r="B99" s="97"/>
      <c r="C99" s="97"/>
      <c r="D99" s="98"/>
      <c r="E99" s="98"/>
      <c r="F99" s="41" t="s">
        <v>18</v>
      </c>
      <c r="G99" s="11">
        <f t="shared" si="1"/>
        <v>22810.6</v>
      </c>
      <c r="H99" s="11">
        <f>SUM(H95:H98)</f>
        <v>2053.5</v>
      </c>
      <c r="I99" s="11">
        <f>SUM(I95:I98)</f>
        <v>20757.1</v>
      </c>
    </row>
    <row r="100" spans="1:9" ht="27" customHeight="1">
      <c r="A100" s="69" t="s">
        <v>40</v>
      </c>
      <c r="B100" s="70"/>
      <c r="C100" s="70"/>
      <c r="D100" s="70"/>
      <c r="E100" s="70"/>
      <c r="F100" s="70"/>
      <c r="G100" s="70"/>
      <c r="H100" s="70"/>
      <c r="I100" s="71"/>
    </row>
    <row r="101" spans="1:9" ht="15">
      <c r="A101" s="102" t="s">
        <v>41</v>
      </c>
      <c r="B101" s="102"/>
      <c r="C101" s="102"/>
      <c r="D101" s="72">
        <v>2017</v>
      </c>
      <c r="E101" s="72">
        <v>2020</v>
      </c>
      <c r="F101" s="39">
        <v>2017</v>
      </c>
      <c r="G101" s="27">
        <f>SUM(H102:I102)</f>
        <v>8327.3</v>
      </c>
      <c r="H101" s="18"/>
      <c r="I101" s="27">
        <f>SUM(I106)</f>
        <v>8439.7</v>
      </c>
    </row>
    <row r="102" spans="1:9" ht="15">
      <c r="A102" s="102"/>
      <c r="B102" s="102"/>
      <c r="C102" s="102"/>
      <c r="D102" s="72"/>
      <c r="E102" s="72"/>
      <c r="F102" s="40">
        <v>2018</v>
      </c>
      <c r="G102" s="10">
        <f>SUM(H102:I102)</f>
        <v>8327.3</v>
      </c>
      <c r="H102" s="19"/>
      <c r="I102" s="10">
        <f>SUM(I107)</f>
        <v>8327.3</v>
      </c>
    </row>
    <row r="103" spans="1:9" ht="15">
      <c r="A103" s="102"/>
      <c r="B103" s="102"/>
      <c r="C103" s="102"/>
      <c r="D103" s="72"/>
      <c r="E103" s="72"/>
      <c r="F103" s="40">
        <v>2019</v>
      </c>
      <c r="G103" s="10">
        <f>SUM(H103:I103)</f>
        <v>8738.8</v>
      </c>
      <c r="H103" s="19"/>
      <c r="I103" s="10">
        <f>SUM(I108)</f>
        <v>8738.8</v>
      </c>
    </row>
    <row r="104" spans="1:9" ht="15">
      <c r="A104" s="102"/>
      <c r="B104" s="102"/>
      <c r="C104" s="102"/>
      <c r="D104" s="72"/>
      <c r="E104" s="72"/>
      <c r="F104" s="41">
        <v>2020</v>
      </c>
      <c r="G104" s="11">
        <f>SUM(H104:I104)</f>
        <v>8755.4</v>
      </c>
      <c r="H104" s="20"/>
      <c r="I104" s="11">
        <f>SUM(I109)</f>
        <v>8755.4</v>
      </c>
    </row>
    <row r="105" spans="1:9" ht="15">
      <c r="A105" s="101" t="s">
        <v>35</v>
      </c>
      <c r="B105" s="101"/>
      <c r="C105" s="101"/>
      <c r="D105" s="101"/>
      <c r="E105" s="101"/>
      <c r="F105" s="101"/>
      <c r="G105" s="101"/>
      <c r="H105" s="101"/>
      <c r="I105" s="101"/>
    </row>
    <row r="106" spans="1:9" ht="21.75" customHeight="1">
      <c r="A106" s="99" t="s">
        <v>44</v>
      </c>
      <c r="B106" s="80" t="s">
        <v>42</v>
      </c>
      <c r="C106" s="80" t="s">
        <v>17</v>
      </c>
      <c r="D106" s="75">
        <v>2017</v>
      </c>
      <c r="E106" s="75">
        <v>2020</v>
      </c>
      <c r="F106" s="42">
        <v>2017</v>
      </c>
      <c r="G106" s="21">
        <f>SUM(H106:I106)</f>
        <v>8439.7</v>
      </c>
      <c r="H106" s="22"/>
      <c r="I106" s="21">
        <v>8439.7</v>
      </c>
    </row>
    <row r="107" spans="1:9" ht="21.75" customHeight="1">
      <c r="A107" s="99"/>
      <c r="B107" s="80"/>
      <c r="C107" s="80"/>
      <c r="D107" s="75"/>
      <c r="E107" s="75"/>
      <c r="F107" s="43">
        <v>2018</v>
      </c>
      <c r="G107" s="23">
        <f>SUM(H107:I107)</f>
        <v>8327.3</v>
      </c>
      <c r="H107" s="24"/>
      <c r="I107" s="23">
        <f>8272.3+55</f>
        <v>8327.3</v>
      </c>
    </row>
    <row r="108" spans="1:9" ht="21.75" customHeight="1">
      <c r="A108" s="99"/>
      <c r="B108" s="80"/>
      <c r="C108" s="80"/>
      <c r="D108" s="75"/>
      <c r="E108" s="75"/>
      <c r="F108" s="43">
        <v>2019</v>
      </c>
      <c r="G108" s="23">
        <f>SUM(H108:I108)</f>
        <v>8738.8</v>
      </c>
      <c r="H108" s="24"/>
      <c r="I108" s="23">
        <v>8738.8</v>
      </c>
    </row>
    <row r="109" spans="1:9" ht="21.75" customHeight="1">
      <c r="A109" s="99"/>
      <c r="B109" s="80"/>
      <c r="C109" s="80"/>
      <c r="D109" s="75"/>
      <c r="E109" s="75"/>
      <c r="F109" s="43">
        <v>2020</v>
      </c>
      <c r="G109" s="23">
        <f>SUM(H109:I109)</f>
        <v>8755.4</v>
      </c>
      <c r="H109" s="24"/>
      <c r="I109" s="23">
        <v>8755.4</v>
      </c>
    </row>
    <row r="110" spans="1:9" ht="26.25" customHeight="1">
      <c r="A110" s="99"/>
      <c r="B110" s="80"/>
      <c r="C110" s="80"/>
      <c r="D110" s="75"/>
      <c r="E110" s="75"/>
      <c r="F110" s="38"/>
      <c r="G110" s="23"/>
      <c r="H110" s="24"/>
      <c r="I110" s="23"/>
    </row>
    <row r="111" spans="1:9" ht="15">
      <c r="A111" s="80"/>
      <c r="B111" s="74" t="s">
        <v>43</v>
      </c>
      <c r="C111" s="74"/>
      <c r="D111" s="73"/>
      <c r="E111" s="73"/>
      <c r="F111" s="39">
        <v>2017</v>
      </c>
      <c r="G111" s="27">
        <f>SUM(H111:I111)</f>
        <v>8439.7</v>
      </c>
      <c r="H111" s="28"/>
      <c r="I111" s="27">
        <f>SUM(I101)</f>
        <v>8439.7</v>
      </c>
    </row>
    <row r="112" spans="1:9" ht="15">
      <c r="A112" s="80"/>
      <c r="B112" s="74"/>
      <c r="C112" s="74"/>
      <c r="D112" s="73"/>
      <c r="E112" s="73"/>
      <c r="F112" s="40">
        <v>2018</v>
      </c>
      <c r="G112" s="10">
        <f>SUM(H112:I112)</f>
        <v>8327.3</v>
      </c>
      <c r="H112" s="29"/>
      <c r="I112" s="10">
        <f>SUM(I102)</f>
        <v>8327.3</v>
      </c>
    </row>
    <row r="113" spans="1:9" ht="15">
      <c r="A113" s="80"/>
      <c r="B113" s="74"/>
      <c r="C113" s="74"/>
      <c r="D113" s="73"/>
      <c r="E113" s="73"/>
      <c r="F113" s="40">
        <v>2019</v>
      </c>
      <c r="G113" s="10">
        <f>SUM(H113:I113)</f>
        <v>8738.8</v>
      </c>
      <c r="H113" s="29"/>
      <c r="I113" s="10">
        <f>SUM(I103)</f>
        <v>8738.8</v>
      </c>
    </row>
    <row r="114" spans="1:9" ht="15">
      <c r="A114" s="80"/>
      <c r="B114" s="74"/>
      <c r="C114" s="74"/>
      <c r="D114" s="73"/>
      <c r="E114" s="73"/>
      <c r="F114" s="40">
        <v>2020</v>
      </c>
      <c r="G114" s="10">
        <f>SUM(H114:I114)</f>
        <v>8755.4</v>
      </c>
      <c r="H114" s="29"/>
      <c r="I114" s="10">
        <f>SUM(I104)</f>
        <v>8755.4</v>
      </c>
    </row>
    <row r="115" spans="1:9" ht="15">
      <c r="A115" s="80"/>
      <c r="B115" s="74"/>
      <c r="C115" s="74"/>
      <c r="D115" s="73"/>
      <c r="E115" s="73"/>
      <c r="F115" s="41" t="s">
        <v>18</v>
      </c>
      <c r="G115" s="11">
        <f>SUM(H115:I115)</f>
        <v>34261.2</v>
      </c>
      <c r="H115" s="30"/>
      <c r="I115" s="11">
        <f>SUM(I111:I114)</f>
        <v>34261.2</v>
      </c>
    </row>
  </sheetData>
  <sheetProtection/>
  <mergeCells count="132">
    <mergeCell ref="A8:I8"/>
    <mergeCell ref="A9:I9"/>
    <mergeCell ref="E21:E24"/>
    <mergeCell ref="E43:E46"/>
    <mergeCell ref="E72:E76"/>
    <mergeCell ref="E101:E104"/>
    <mergeCell ref="E78:E81"/>
    <mergeCell ref="H89:H91"/>
    <mergeCell ref="A92:I92"/>
    <mergeCell ref="A89:A91"/>
    <mergeCell ref="A1:I1"/>
    <mergeCell ref="A2:I2"/>
    <mergeCell ref="A3:I3"/>
    <mergeCell ref="A4:I4"/>
    <mergeCell ref="A5:I5"/>
    <mergeCell ref="A6:I6"/>
    <mergeCell ref="A111:A115"/>
    <mergeCell ref="B111:B115"/>
    <mergeCell ref="C111:C115"/>
    <mergeCell ref="D111:D115"/>
    <mergeCell ref="E111:E115"/>
    <mergeCell ref="A105:I105"/>
    <mergeCell ref="A106:A110"/>
    <mergeCell ref="B106:B110"/>
    <mergeCell ref="C106:C110"/>
    <mergeCell ref="D106:D110"/>
    <mergeCell ref="E106:E110"/>
    <mergeCell ref="A100:I100"/>
    <mergeCell ref="A101:C104"/>
    <mergeCell ref="D101:D104"/>
    <mergeCell ref="A95:A99"/>
    <mergeCell ref="B95:B99"/>
    <mergeCell ref="C95:C99"/>
    <mergeCell ref="D95:D99"/>
    <mergeCell ref="E95:E99"/>
    <mergeCell ref="B89:B91"/>
    <mergeCell ref="C89:C91"/>
    <mergeCell ref="D89:D91"/>
    <mergeCell ref="E89:E91"/>
    <mergeCell ref="A82:I82"/>
    <mergeCell ref="A83:A88"/>
    <mergeCell ref="B83:B88"/>
    <mergeCell ref="C83:C88"/>
    <mergeCell ref="D83:D88"/>
    <mergeCell ref="E83:E88"/>
    <mergeCell ref="A77:I77"/>
    <mergeCell ref="A78:C81"/>
    <mergeCell ref="D78:D81"/>
    <mergeCell ref="A64:I64"/>
    <mergeCell ref="A72:A76"/>
    <mergeCell ref="B72:B76"/>
    <mergeCell ref="C72:C76"/>
    <mergeCell ref="D72:D76"/>
    <mergeCell ref="A67:I67"/>
    <mergeCell ref="A69:I69"/>
    <mergeCell ref="A61:A63"/>
    <mergeCell ref="B61:B63"/>
    <mergeCell ref="C61:C63"/>
    <mergeCell ref="D61:D63"/>
    <mergeCell ref="E61:E63"/>
    <mergeCell ref="A56:A60"/>
    <mergeCell ref="B56:B60"/>
    <mergeCell ref="C56:C60"/>
    <mergeCell ref="D56:D60"/>
    <mergeCell ref="E56:E60"/>
    <mergeCell ref="A47:I47"/>
    <mergeCell ref="A48:A52"/>
    <mergeCell ref="B48:B52"/>
    <mergeCell ref="C48:C52"/>
    <mergeCell ref="D48:D52"/>
    <mergeCell ref="E48:E52"/>
    <mergeCell ref="A70:A71"/>
    <mergeCell ref="B70:B71"/>
    <mergeCell ref="C70:C71"/>
    <mergeCell ref="D70:D71"/>
    <mergeCell ref="E70:E71"/>
    <mergeCell ref="A53:A55"/>
    <mergeCell ref="B53:B55"/>
    <mergeCell ref="C53:C55"/>
    <mergeCell ref="D53:D55"/>
    <mergeCell ref="E53:E55"/>
    <mergeCell ref="A42:I42"/>
    <mergeCell ref="A43:C46"/>
    <mergeCell ref="D43:D46"/>
    <mergeCell ref="A37:A41"/>
    <mergeCell ref="B37:B41"/>
    <mergeCell ref="C37:C41"/>
    <mergeCell ref="D37:D41"/>
    <mergeCell ref="E37:E41"/>
    <mergeCell ref="D29:D31"/>
    <mergeCell ref="E29:E31"/>
    <mergeCell ref="A25:I25"/>
    <mergeCell ref="A26:A28"/>
    <mergeCell ref="B26:B28"/>
    <mergeCell ref="C26:C28"/>
    <mergeCell ref="D26:D28"/>
    <mergeCell ref="E26:E28"/>
    <mergeCell ref="A32:I32"/>
    <mergeCell ref="A33:A36"/>
    <mergeCell ref="B33:B36"/>
    <mergeCell ref="C33:C36"/>
    <mergeCell ref="D33:D36"/>
    <mergeCell ref="E33:E36"/>
    <mergeCell ref="A29:A31"/>
    <mergeCell ref="B29:B31"/>
    <mergeCell ref="C29:C31"/>
    <mergeCell ref="A20:I20"/>
    <mergeCell ref="A21:C24"/>
    <mergeCell ref="D21:D24"/>
    <mergeCell ref="A15:A19"/>
    <mergeCell ref="B15:B19"/>
    <mergeCell ref="C15:C19"/>
    <mergeCell ref="D15:D19"/>
    <mergeCell ref="E15:E19"/>
    <mergeCell ref="A11:A13"/>
    <mergeCell ref="B11:B13"/>
    <mergeCell ref="C11:C13"/>
    <mergeCell ref="D11:E11"/>
    <mergeCell ref="F11:F13"/>
    <mergeCell ref="G11:I12"/>
    <mergeCell ref="D12:D13"/>
    <mergeCell ref="E12:E13"/>
    <mergeCell ref="A93:A94"/>
    <mergeCell ref="B93:B94"/>
    <mergeCell ref="C93:C94"/>
    <mergeCell ref="D93:D94"/>
    <mergeCell ref="E93:E94"/>
    <mergeCell ref="A65:A66"/>
    <mergeCell ref="B65:B66"/>
    <mergeCell ref="C65:C66"/>
    <mergeCell ref="D65:D66"/>
    <mergeCell ref="E65:E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2018-03-01T10:12:58Z</cp:lastPrinted>
  <dcterms:created xsi:type="dcterms:W3CDTF">2018-02-12T10:01:29Z</dcterms:created>
  <dcterms:modified xsi:type="dcterms:W3CDTF">2018-03-15T09:17:52Z</dcterms:modified>
  <cp:category/>
  <cp:version/>
  <cp:contentType/>
  <cp:contentStatus/>
</cp:coreProperties>
</file>