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'Лист1'!$A$1:$L$96</definedName>
  </definedNames>
  <calcPr fullCalcOnLoad="1"/>
</workbook>
</file>

<file path=xl/sharedStrings.xml><?xml version="1.0" encoding="utf-8"?>
<sst xmlns="http://schemas.openxmlformats.org/spreadsheetml/2006/main" count="58" uniqueCount="49">
  <si>
    <t>ПЛАН</t>
  </si>
  <si>
    <t>Наименование муниципальной программы, основные мероприятия</t>
  </si>
  <si>
    <t>Ответственный исполнитель</t>
  </si>
  <si>
    <t>Срок реализации, год</t>
  </si>
  <si>
    <t>Годы реали-зации</t>
  </si>
  <si>
    <t>Оценка расходов (тыс. рублей в ценах соответствующих лет)</t>
  </si>
  <si>
    <t>Начало</t>
  </si>
  <si>
    <t>Окончание</t>
  </si>
  <si>
    <t>Администрация МО «Приморское городское поселение»</t>
  </si>
  <si>
    <t>Итого по подпрограмме 1</t>
  </si>
  <si>
    <t>Итого по подпрограмме 2</t>
  </si>
  <si>
    <t>№п/п</t>
  </si>
  <si>
    <t>1.1</t>
  </si>
  <si>
    <t>Проведение семинаров, совещаний, «круглых столов» по вопросам предпринимательской деятельности, в том числе и выездных</t>
  </si>
  <si>
    <t>Изготовление информационно-справочной литературы (буклеты) по вопросам МСП</t>
  </si>
  <si>
    <t>1.2</t>
  </si>
  <si>
    <t>2. Основное мероприятие «Организация транспортного обслуживания населения»</t>
  </si>
  <si>
    <t>1. Организация транспортного обслуживания населения</t>
  </si>
  <si>
    <t xml:space="preserve">Предоставление субсидий на финансовое обеспечение (возмещение) затрат в связи с оказанием услуг по перевозке пассажиров автобусным транспортом общего пользования на муниципальных маршрутах муниципального образования «Приморское городское поселение» Выборгского района Ленинградской области    </t>
  </si>
  <si>
    <t>Подпрограмма 2. «Развитие сельского хозяйства в МО "Приморское городское поселение"</t>
  </si>
  <si>
    <t>3. Основное мероприятие «Развитие сельского хозяйства»</t>
  </si>
  <si>
    <t xml:space="preserve"> 1. Организация поддержки сельскохозяйственного производства</t>
  </si>
  <si>
    <t>Предоставление субсидий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</si>
  <si>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 xml:space="preserve"> реализации  муниципальной программы «Стимулирование экономической активности в МО «Приморское городское поселение» </t>
  </si>
  <si>
    <t>Муниципальная программа «Стимулирование экономической активности в МО «Приморское городское поселение»</t>
  </si>
  <si>
    <t>2. Мероприятия в области автомобильного транспорта</t>
  </si>
  <si>
    <t>2.1</t>
  </si>
  <si>
    <t>Услуги по осуществлению регулярных перевозок пассажиров и багажа автомобильным транспортом общего пользования по регулируемым тарифам на муниципальных маршрутах</t>
  </si>
  <si>
    <t>к муниципальной программе</t>
  </si>
  <si>
    <t xml:space="preserve"> «Стимулирование экономической активности </t>
  </si>
  <si>
    <t xml:space="preserve">в МО «Приморское городское поселение» </t>
  </si>
  <si>
    <t>2.2</t>
  </si>
  <si>
    <t>2017-2022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</si>
  <si>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по муниципальным маршрутам МО «Приморское городское поселение»</t>
  </si>
  <si>
    <t>Приложение №3</t>
  </si>
  <si>
    <t>всего</t>
  </si>
  <si>
    <t>федеральный бюджет</t>
  </si>
  <si>
    <t>областной бюджет</t>
  </si>
  <si>
    <t>местный бюджет</t>
  </si>
  <si>
    <t xml:space="preserve"> Подпрограмма 1 «Развитие малого, среднего предпринимательства и потребительского рынка на территории МО «Приморское городское поселение»</t>
  </si>
  <si>
    <t>1. Основное мероприятие «Создание условий для развития малого и среднего предпринимательства»</t>
  </si>
  <si>
    <t>1.  Создание условий для развития малого и среднего предпринимательства</t>
  </si>
  <si>
    <t>Ожидаемые результаты реализации муниципальной программы</t>
  </si>
  <si>
    <t>Увеличение производства сельскохозяйственной продукции в хозяйствах всех категорий на 10 процентов</t>
  </si>
  <si>
    <t>Создание благоприятных условий для развития  малого и среднего предпринимательства на территории муниципального образования, улучшение транспортного обслуживания населения</t>
  </si>
  <si>
    <t>Повышение уровня правовой граммотности, информированности субъектов  малого и среднего предпринимательства, привлечение интереса населения к предпринимательской деятельности</t>
  </si>
  <si>
    <t>прочие источники</t>
  </si>
  <si>
    <t>Улучшение транспортного обслуживания населения</t>
  </si>
  <si>
    <t>2017-2018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</si>
</sst>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172" fontId="3" fillId="0" borderId="11" xfId="0" applyNumberFormat="1" applyFont="1" applyBorder="1" applyAlignment="1">
      <alignment horizontal="right" vertical="top" wrapText="1"/>
    </xf>
    <xf numFmtId="172" fontId="3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right" vertical="top" wrapText="1"/>
    </xf>
    <xf numFmtId="172" fontId="2" fillId="0" borderId="12" xfId="0" applyNumberFormat="1" applyFont="1" applyBorder="1" applyAlignment="1">
      <alignment horizontal="right" vertical="top" wrapText="1"/>
    </xf>
    <xf numFmtId="172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43" fillId="0" borderId="0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172" fontId="3" fillId="0" borderId="13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172" fontId="44" fillId="0" borderId="10" xfId="0" applyNumberFormat="1" applyFont="1" applyBorder="1" applyAlignment="1">
      <alignment horizontal="right" vertical="top" wrapText="1"/>
    </xf>
    <xf numFmtId="172" fontId="44" fillId="0" borderId="11" xfId="0" applyNumberFormat="1" applyFont="1" applyBorder="1" applyAlignment="1">
      <alignment horizontal="right" vertical="top" wrapText="1"/>
    </xf>
    <xf numFmtId="172" fontId="45" fillId="0" borderId="10" xfId="0" applyNumberFormat="1" applyFont="1" applyBorder="1" applyAlignment="1">
      <alignment horizontal="right" vertical="top" wrapText="1"/>
    </xf>
    <xf numFmtId="172" fontId="45" fillId="0" borderId="11" xfId="0" applyNumberFormat="1" applyFont="1" applyBorder="1" applyAlignment="1">
      <alignment horizontal="right" vertical="top" wrapText="1"/>
    </xf>
    <xf numFmtId="172" fontId="45" fillId="0" borderId="12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46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top" wrapText="1"/>
    </xf>
    <xf numFmtId="172" fontId="2" fillId="0" borderId="16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72" fontId="45" fillId="0" borderId="14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2" fontId="2" fillId="0" borderId="12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2" fontId="25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72" fontId="2" fillId="0" borderId="12" xfId="0" applyNumberFormat="1" applyFont="1" applyBorder="1" applyAlignment="1">
      <alignment vertical="top"/>
    </xf>
    <xf numFmtId="172" fontId="2" fillId="0" borderId="16" xfId="0" applyNumberFormat="1" applyFont="1" applyBorder="1" applyAlignment="1">
      <alignment horizontal="right" vertical="center" wrapText="1"/>
    </xf>
    <xf numFmtId="172" fontId="2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 wrapText="1"/>
    </xf>
    <xf numFmtId="172" fontId="2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="130" zoomScaleNormal="130" zoomScaleSheetLayoutView="130" zoomScalePageLayoutView="0" workbookViewId="0" topLeftCell="A56">
      <selection activeCell="I89" sqref="I89"/>
    </sheetView>
  </sheetViews>
  <sheetFormatPr defaultColWidth="9.140625" defaultRowHeight="15"/>
  <cols>
    <col min="1" max="1" width="4.7109375" style="49" customWidth="1"/>
    <col min="2" max="2" width="25.8515625" style="50" customWidth="1"/>
    <col min="3" max="3" width="12.57421875" style="50" customWidth="1"/>
    <col min="4" max="4" width="6.00390625" style="50" customWidth="1"/>
    <col min="5" max="5" width="4.57421875" style="50" customWidth="1"/>
    <col min="6" max="6" width="7.421875" style="50" customWidth="1"/>
    <col min="7" max="7" width="6.140625" style="50" customWidth="1"/>
    <col min="8" max="8" width="6.57421875" style="50" customWidth="1"/>
    <col min="9" max="9" width="7.421875" style="50" customWidth="1"/>
    <col min="10" max="10" width="6.7109375" style="50" customWidth="1"/>
    <col min="11" max="11" width="6.140625" style="50" customWidth="1"/>
    <col min="12" max="12" width="18.140625" style="50" customWidth="1"/>
    <col min="13" max="13" width="20.7109375" style="50" customWidth="1"/>
    <col min="14" max="16384" width="9.140625" style="50" customWidth="1"/>
  </cols>
  <sheetData>
    <row r="1" spans="2:13" s="44" customFormat="1" ht="15.75">
      <c r="B1" s="45"/>
      <c r="C1" s="45"/>
      <c r="D1" s="45"/>
      <c r="E1" s="45"/>
      <c r="F1" s="45"/>
      <c r="G1" s="46"/>
      <c r="H1" s="46"/>
      <c r="I1" s="46"/>
      <c r="J1" s="46"/>
      <c r="K1" s="46"/>
      <c r="L1" s="27" t="s">
        <v>34</v>
      </c>
      <c r="M1" s="45"/>
    </row>
    <row r="2" spans="2:13" s="44" customFormat="1" ht="15.75">
      <c r="B2" s="45"/>
      <c r="C2" s="45"/>
      <c r="D2" s="45"/>
      <c r="E2" s="45"/>
      <c r="F2" s="45"/>
      <c r="G2" s="46"/>
      <c r="H2" s="46"/>
      <c r="I2" s="46"/>
      <c r="J2" s="46"/>
      <c r="K2" s="46"/>
      <c r="L2" s="27" t="s">
        <v>28</v>
      </c>
      <c r="M2" s="45"/>
    </row>
    <row r="3" spans="2:13" s="44" customFormat="1" ht="15.75">
      <c r="B3" s="45"/>
      <c r="C3" s="45"/>
      <c r="D3" s="45"/>
      <c r="E3" s="45"/>
      <c r="F3" s="45"/>
      <c r="G3" s="46"/>
      <c r="H3" s="46"/>
      <c r="I3" s="46"/>
      <c r="J3" s="46"/>
      <c r="K3" s="46"/>
      <c r="L3" s="27" t="s">
        <v>29</v>
      </c>
      <c r="M3" s="45"/>
    </row>
    <row r="4" spans="2:13" s="44" customFormat="1" ht="15.75">
      <c r="B4" s="45"/>
      <c r="C4" s="45"/>
      <c r="D4" s="45"/>
      <c r="E4" s="45"/>
      <c r="F4" s="45"/>
      <c r="G4" s="46"/>
      <c r="H4" s="46"/>
      <c r="I4" s="46"/>
      <c r="J4" s="46"/>
      <c r="K4" s="46"/>
      <c r="L4" s="27" t="s">
        <v>30</v>
      </c>
      <c r="M4" s="45"/>
    </row>
    <row r="5" spans="1:12" s="44" customFormat="1" ht="11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44" customFormat="1" ht="18.75">
      <c r="A6" s="89" t="s">
        <v>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s="44" customFormat="1" ht="36.75" customHeight="1">
      <c r="A7" s="110" t="s">
        <v>23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s="44" customFormat="1" ht="4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s="44" customFormat="1" ht="34.5" customHeight="1">
      <c r="A9" s="54" t="s">
        <v>11</v>
      </c>
      <c r="B9" s="94" t="s">
        <v>1</v>
      </c>
      <c r="C9" s="94" t="s">
        <v>2</v>
      </c>
      <c r="D9" s="94" t="s">
        <v>3</v>
      </c>
      <c r="E9" s="94"/>
      <c r="F9" s="94" t="s">
        <v>4</v>
      </c>
      <c r="G9" s="65" t="s">
        <v>5</v>
      </c>
      <c r="H9" s="66"/>
      <c r="I9" s="66"/>
      <c r="J9" s="66"/>
      <c r="K9" s="67"/>
      <c r="L9" s="54" t="s">
        <v>42</v>
      </c>
    </row>
    <row r="10" spans="1:12" s="44" customFormat="1" ht="48" customHeight="1">
      <c r="A10" s="55"/>
      <c r="B10" s="94"/>
      <c r="C10" s="94"/>
      <c r="D10" s="43" t="s">
        <v>6</v>
      </c>
      <c r="E10" s="43" t="s">
        <v>7</v>
      </c>
      <c r="F10" s="94"/>
      <c r="G10" s="43" t="s">
        <v>35</v>
      </c>
      <c r="H10" s="43" t="s">
        <v>36</v>
      </c>
      <c r="I10" s="43" t="s">
        <v>37</v>
      </c>
      <c r="J10" s="43" t="s">
        <v>38</v>
      </c>
      <c r="K10" s="43" t="s">
        <v>46</v>
      </c>
      <c r="L10" s="55"/>
    </row>
    <row r="11" spans="1:12" s="44" customFormat="1" ht="11.2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/>
      <c r="L11" s="24">
        <v>7</v>
      </c>
    </row>
    <row r="12" spans="1:12" s="44" customFormat="1" ht="12" customHeight="1">
      <c r="A12" s="97"/>
      <c r="B12" s="96" t="s">
        <v>24</v>
      </c>
      <c r="C12" s="96" t="s">
        <v>8</v>
      </c>
      <c r="D12" s="97">
        <v>2017</v>
      </c>
      <c r="E12" s="97">
        <v>2022</v>
      </c>
      <c r="F12" s="1">
        <v>2017</v>
      </c>
      <c r="G12" s="21">
        <f>SUM(H12:K12)</f>
        <v>1135</v>
      </c>
      <c r="H12" s="21"/>
      <c r="I12" s="21"/>
      <c r="J12" s="21">
        <f>SUM(J64+J90)</f>
        <v>1135</v>
      </c>
      <c r="K12" s="21"/>
      <c r="L12" s="21"/>
    </row>
    <row r="13" spans="1:12" s="44" customFormat="1" ht="12" customHeight="1">
      <c r="A13" s="97"/>
      <c r="B13" s="96"/>
      <c r="C13" s="96"/>
      <c r="D13" s="97"/>
      <c r="E13" s="97"/>
      <c r="F13" s="3">
        <v>2018</v>
      </c>
      <c r="G13" s="22">
        <f aca="true" t="shared" si="0" ref="G13:G18">SUM(H13:K13)</f>
        <v>2748.5</v>
      </c>
      <c r="H13" s="22"/>
      <c r="I13" s="22"/>
      <c r="J13" s="22">
        <f>SUM(J65+J91)</f>
        <v>2748.5</v>
      </c>
      <c r="K13" s="22"/>
      <c r="L13" s="22"/>
    </row>
    <row r="14" spans="1:12" s="44" customFormat="1" ht="12" customHeight="1">
      <c r="A14" s="97"/>
      <c r="B14" s="96"/>
      <c r="C14" s="96"/>
      <c r="D14" s="97"/>
      <c r="E14" s="97"/>
      <c r="F14" s="3">
        <v>2019</v>
      </c>
      <c r="G14" s="22">
        <f t="shared" si="0"/>
        <v>2800.1</v>
      </c>
      <c r="H14" s="22"/>
      <c r="I14" s="22"/>
      <c r="J14" s="22">
        <f>SUM(J66+J92)</f>
        <v>2800.1</v>
      </c>
      <c r="K14" s="22"/>
      <c r="L14" s="22"/>
    </row>
    <row r="15" spans="1:12" s="44" customFormat="1" ht="12" customHeight="1">
      <c r="A15" s="97"/>
      <c r="B15" s="96"/>
      <c r="C15" s="96"/>
      <c r="D15" s="97"/>
      <c r="E15" s="97"/>
      <c r="F15" s="3">
        <v>2020</v>
      </c>
      <c r="G15" s="22">
        <f t="shared" si="0"/>
        <v>2736</v>
      </c>
      <c r="H15" s="22"/>
      <c r="I15" s="22"/>
      <c r="J15" s="22">
        <f>SUM(J67)</f>
        <v>2736</v>
      </c>
      <c r="K15" s="22"/>
      <c r="L15" s="22"/>
    </row>
    <row r="16" spans="1:12" s="44" customFormat="1" ht="12" customHeight="1">
      <c r="A16" s="97"/>
      <c r="B16" s="96"/>
      <c r="C16" s="96"/>
      <c r="D16" s="97"/>
      <c r="E16" s="97"/>
      <c r="F16" s="3">
        <v>2021</v>
      </c>
      <c r="G16" s="22">
        <f t="shared" si="0"/>
        <v>2840</v>
      </c>
      <c r="H16" s="22"/>
      <c r="I16" s="22"/>
      <c r="J16" s="22">
        <f>SUM(J68+J93)</f>
        <v>2840</v>
      </c>
      <c r="K16" s="22"/>
      <c r="L16" s="22"/>
    </row>
    <row r="17" spans="1:12" s="44" customFormat="1" ht="12" customHeight="1">
      <c r="A17" s="97"/>
      <c r="B17" s="96"/>
      <c r="C17" s="96"/>
      <c r="D17" s="97"/>
      <c r="E17" s="97"/>
      <c r="F17" s="3">
        <v>2022</v>
      </c>
      <c r="G17" s="22">
        <f t="shared" si="0"/>
        <v>3100</v>
      </c>
      <c r="H17" s="22"/>
      <c r="I17" s="22"/>
      <c r="J17" s="22">
        <f>SUM(J69+J94)</f>
        <v>3100</v>
      </c>
      <c r="K17" s="22"/>
      <c r="L17" s="22"/>
    </row>
    <row r="18" spans="1:12" s="44" customFormat="1" ht="12" customHeight="1">
      <c r="A18" s="97"/>
      <c r="B18" s="96"/>
      <c r="C18" s="96"/>
      <c r="D18" s="97"/>
      <c r="E18" s="97"/>
      <c r="F18" s="32" t="s">
        <v>32</v>
      </c>
      <c r="G18" s="23">
        <f t="shared" si="0"/>
        <v>15359.6</v>
      </c>
      <c r="H18" s="23"/>
      <c r="I18" s="23"/>
      <c r="J18" s="23">
        <f>SUM(J12:J17)</f>
        <v>15359.6</v>
      </c>
      <c r="K18" s="23"/>
      <c r="L18" s="23"/>
    </row>
    <row r="19" spans="1:12" s="44" customFormat="1" ht="19.5" customHeight="1">
      <c r="A19" s="68" t="s">
        <v>39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70"/>
    </row>
    <row r="20" spans="1:12" s="44" customFormat="1" ht="12" customHeight="1">
      <c r="A20" s="71" t="s">
        <v>40</v>
      </c>
      <c r="B20" s="72"/>
      <c r="C20" s="72"/>
      <c r="D20" s="72"/>
      <c r="E20" s="73"/>
      <c r="F20" s="1">
        <v>2017</v>
      </c>
      <c r="G20" s="16">
        <f aca="true" t="shared" si="1" ref="G20:G26">SUM(G26)</f>
        <v>55</v>
      </c>
      <c r="H20" s="16"/>
      <c r="I20" s="16"/>
      <c r="J20" s="16">
        <f aca="true" t="shared" si="2" ref="J20:J26">SUM(J26)</f>
        <v>55</v>
      </c>
      <c r="K20" s="16"/>
      <c r="L20" s="16"/>
    </row>
    <row r="21" spans="1:12" s="44" customFormat="1" ht="12" customHeight="1">
      <c r="A21" s="74"/>
      <c r="B21" s="75"/>
      <c r="C21" s="75"/>
      <c r="D21" s="75"/>
      <c r="E21" s="76"/>
      <c r="F21" s="3">
        <v>2018</v>
      </c>
      <c r="G21" s="17">
        <f t="shared" si="1"/>
        <v>95</v>
      </c>
      <c r="H21" s="17"/>
      <c r="I21" s="17"/>
      <c r="J21" s="17">
        <f t="shared" si="2"/>
        <v>95</v>
      </c>
      <c r="K21" s="17"/>
      <c r="L21" s="17"/>
    </row>
    <row r="22" spans="1:12" s="44" customFormat="1" ht="12" customHeight="1">
      <c r="A22" s="74"/>
      <c r="B22" s="75"/>
      <c r="C22" s="75"/>
      <c r="D22" s="75"/>
      <c r="E22" s="76"/>
      <c r="F22" s="3">
        <v>2019</v>
      </c>
      <c r="G22" s="35">
        <f t="shared" si="1"/>
        <v>80</v>
      </c>
      <c r="H22" s="35"/>
      <c r="I22" s="35"/>
      <c r="J22" s="35">
        <f t="shared" si="2"/>
        <v>80</v>
      </c>
      <c r="K22" s="35"/>
      <c r="L22" s="35"/>
    </row>
    <row r="23" spans="1:12" s="44" customFormat="1" ht="12" customHeight="1" hidden="1">
      <c r="A23" s="74"/>
      <c r="B23" s="75"/>
      <c r="C23" s="75"/>
      <c r="D23" s="75"/>
      <c r="E23" s="76"/>
      <c r="F23" s="3">
        <v>2020</v>
      </c>
      <c r="G23" s="35">
        <f t="shared" si="1"/>
        <v>0</v>
      </c>
      <c r="H23" s="35"/>
      <c r="I23" s="35"/>
      <c r="J23" s="35">
        <f t="shared" si="2"/>
        <v>0</v>
      </c>
      <c r="K23" s="35"/>
      <c r="L23" s="35"/>
    </row>
    <row r="24" spans="1:12" s="44" customFormat="1" ht="12" customHeight="1">
      <c r="A24" s="74"/>
      <c r="B24" s="75"/>
      <c r="C24" s="75"/>
      <c r="D24" s="75"/>
      <c r="E24" s="76"/>
      <c r="F24" s="3">
        <v>2021</v>
      </c>
      <c r="G24" s="35">
        <f t="shared" si="1"/>
        <v>90</v>
      </c>
      <c r="H24" s="35"/>
      <c r="I24" s="35"/>
      <c r="J24" s="35">
        <f t="shared" si="2"/>
        <v>90</v>
      </c>
      <c r="K24" s="35"/>
      <c r="L24" s="35"/>
    </row>
    <row r="25" spans="1:12" s="44" customFormat="1" ht="12" customHeight="1">
      <c r="A25" s="77"/>
      <c r="B25" s="78"/>
      <c r="C25" s="78"/>
      <c r="D25" s="78"/>
      <c r="E25" s="79"/>
      <c r="F25" s="3">
        <v>2022</v>
      </c>
      <c r="G25" s="23">
        <f t="shared" si="1"/>
        <v>90</v>
      </c>
      <c r="H25" s="23"/>
      <c r="I25" s="23"/>
      <c r="J25" s="23">
        <f t="shared" si="2"/>
        <v>90</v>
      </c>
      <c r="K25" s="23"/>
      <c r="L25" s="23"/>
    </row>
    <row r="26" spans="1:12" s="44" customFormat="1" ht="12" customHeight="1">
      <c r="A26" s="80" t="s">
        <v>41</v>
      </c>
      <c r="B26" s="81"/>
      <c r="C26" s="81"/>
      <c r="D26" s="81"/>
      <c r="E26" s="82"/>
      <c r="F26" s="37">
        <v>2017</v>
      </c>
      <c r="G26" s="7">
        <f t="shared" si="1"/>
        <v>55</v>
      </c>
      <c r="H26" s="7"/>
      <c r="I26" s="7"/>
      <c r="J26" s="7">
        <f t="shared" si="2"/>
        <v>55</v>
      </c>
      <c r="K26" s="7"/>
      <c r="L26" s="7"/>
    </row>
    <row r="27" spans="1:12" s="44" customFormat="1" ht="12" customHeight="1">
      <c r="A27" s="83"/>
      <c r="B27" s="84"/>
      <c r="C27" s="84"/>
      <c r="D27" s="84"/>
      <c r="E27" s="85"/>
      <c r="F27" s="36">
        <v>2018</v>
      </c>
      <c r="G27" s="9">
        <f>SUM(G33+G38)</f>
        <v>95</v>
      </c>
      <c r="H27" s="9"/>
      <c r="I27" s="9"/>
      <c r="J27" s="9">
        <f>SUM(J33+J38)</f>
        <v>95</v>
      </c>
      <c r="K27" s="9"/>
      <c r="L27" s="9"/>
    </row>
    <row r="28" spans="1:12" s="44" customFormat="1" ht="12" customHeight="1">
      <c r="A28" s="83"/>
      <c r="B28" s="84"/>
      <c r="C28" s="84"/>
      <c r="D28" s="84"/>
      <c r="E28" s="85"/>
      <c r="F28" s="36">
        <v>2019</v>
      </c>
      <c r="G28" s="9">
        <f>SUM(G34+G39)</f>
        <v>80</v>
      </c>
      <c r="H28" s="9"/>
      <c r="I28" s="9"/>
      <c r="J28" s="9">
        <f>SUM(J34+J39)</f>
        <v>80</v>
      </c>
      <c r="K28" s="9"/>
      <c r="L28" s="9"/>
    </row>
    <row r="29" spans="1:12" s="44" customFormat="1" ht="12" customHeight="1" hidden="1">
      <c r="A29" s="83"/>
      <c r="B29" s="84"/>
      <c r="C29" s="84"/>
      <c r="D29" s="84"/>
      <c r="E29" s="85"/>
      <c r="F29" s="36">
        <v>2020</v>
      </c>
      <c r="G29" s="20">
        <f>J29</f>
        <v>0</v>
      </c>
      <c r="H29" s="20"/>
      <c r="I29" s="20"/>
      <c r="J29" s="20">
        <f>SUM(J35+J40)</f>
        <v>0</v>
      </c>
      <c r="K29" s="20"/>
      <c r="L29" s="20"/>
    </row>
    <row r="30" spans="1:12" s="44" customFormat="1" ht="12" customHeight="1">
      <c r="A30" s="83"/>
      <c r="B30" s="84"/>
      <c r="C30" s="84"/>
      <c r="D30" s="84"/>
      <c r="E30" s="85"/>
      <c r="F30" s="36">
        <v>2021</v>
      </c>
      <c r="G30" s="20">
        <f>SUM(G36+G41)</f>
        <v>90</v>
      </c>
      <c r="H30" s="20"/>
      <c r="I30" s="20"/>
      <c r="J30" s="20">
        <f>SUM(J36+J41)</f>
        <v>90</v>
      </c>
      <c r="K30" s="20"/>
      <c r="L30" s="20"/>
    </row>
    <row r="31" spans="1:12" s="44" customFormat="1" ht="12" customHeight="1">
      <c r="A31" s="86"/>
      <c r="B31" s="87"/>
      <c r="C31" s="87"/>
      <c r="D31" s="87"/>
      <c r="E31" s="88"/>
      <c r="F31" s="38">
        <v>2022</v>
      </c>
      <c r="G31" s="42">
        <f>SUM(G37)</f>
        <v>90</v>
      </c>
      <c r="H31" s="42"/>
      <c r="I31" s="42"/>
      <c r="J31" s="42">
        <f>SUM(J37)</f>
        <v>90</v>
      </c>
      <c r="K31" s="42"/>
      <c r="L31" s="42"/>
    </row>
    <row r="32" spans="1:12" s="44" customFormat="1" ht="12" customHeight="1">
      <c r="A32" s="101" t="s">
        <v>12</v>
      </c>
      <c r="B32" s="111" t="s">
        <v>13</v>
      </c>
      <c r="C32" s="104" t="s">
        <v>8</v>
      </c>
      <c r="D32" s="107">
        <v>2017</v>
      </c>
      <c r="E32" s="114">
        <v>2022</v>
      </c>
      <c r="F32" s="6">
        <v>2017</v>
      </c>
      <c r="G32" s="7">
        <v>55</v>
      </c>
      <c r="H32" s="7"/>
      <c r="I32" s="7"/>
      <c r="J32" s="7">
        <v>55</v>
      </c>
      <c r="K32" s="7"/>
      <c r="L32" s="56" t="s">
        <v>45</v>
      </c>
    </row>
    <row r="33" spans="1:12" s="44" customFormat="1" ht="12" customHeight="1">
      <c r="A33" s="102"/>
      <c r="B33" s="112"/>
      <c r="C33" s="105"/>
      <c r="D33" s="108"/>
      <c r="E33" s="115"/>
      <c r="F33" s="10">
        <v>2018</v>
      </c>
      <c r="G33" s="9">
        <v>85</v>
      </c>
      <c r="H33" s="9"/>
      <c r="I33" s="9"/>
      <c r="J33" s="9">
        <v>85</v>
      </c>
      <c r="K33" s="9"/>
      <c r="L33" s="57"/>
    </row>
    <row r="34" spans="1:12" s="44" customFormat="1" ht="12" customHeight="1">
      <c r="A34" s="102"/>
      <c r="B34" s="112"/>
      <c r="C34" s="105"/>
      <c r="D34" s="108"/>
      <c r="E34" s="115"/>
      <c r="F34" s="10">
        <v>2019</v>
      </c>
      <c r="G34" s="9">
        <v>80</v>
      </c>
      <c r="H34" s="9"/>
      <c r="I34" s="9"/>
      <c r="J34" s="9">
        <v>80</v>
      </c>
      <c r="K34" s="9"/>
      <c r="L34" s="57"/>
    </row>
    <row r="35" spans="1:12" s="44" customFormat="1" ht="12" customHeight="1" hidden="1">
      <c r="A35" s="102"/>
      <c r="B35" s="112"/>
      <c r="C35" s="105"/>
      <c r="D35" s="108"/>
      <c r="E35" s="115"/>
      <c r="F35" s="10">
        <v>2020</v>
      </c>
      <c r="G35" s="9">
        <v>60</v>
      </c>
      <c r="H35" s="9"/>
      <c r="I35" s="9"/>
      <c r="J35" s="9">
        <f>90-30-60</f>
        <v>0</v>
      </c>
      <c r="K35" s="9"/>
      <c r="L35" s="57"/>
    </row>
    <row r="36" spans="1:12" s="44" customFormat="1" ht="12" customHeight="1">
      <c r="A36" s="102"/>
      <c r="B36" s="112"/>
      <c r="C36" s="105"/>
      <c r="D36" s="108"/>
      <c r="E36" s="115"/>
      <c r="F36" s="10">
        <v>2021</v>
      </c>
      <c r="G36" s="9">
        <v>90</v>
      </c>
      <c r="H36" s="9"/>
      <c r="I36" s="9"/>
      <c r="J36" s="9">
        <v>90</v>
      </c>
      <c r="K36" s="9"/>
      <c r="L36" s="57"/>
    </row>
    <row r="37" spans="1:12" s="44" customFormat="1" ht="12" customHeight="1">
      <c r="A37" s="103"/>
      <c r="B37" s="113"/>
      <c r="C37" s="106"/>
      <c r="D37" s="109"/>
      <c r="E37" s="116"/>
      <c r="F37" s="30">
        <v>2022</v>
      </c>
      <c r="G37" s="51">
        <v>90</v>
      </c>
      <c r="H37" s="51"/>
      <c r="I37" s="51"/>
      <c r="J37" s="51">
        <v>90</v>
      </c>
      <c r="K37" s="42"/>
      <c r="L37" s="57"/>
    </row>
    <row r="38" spans="1:12" s="44" customFormat="1" ht="12" customHeight="1">
      <c r="A38" s="101" t="s">
        <v>15</v>
      </c>
      <c r="B38" s="104" t="s">
        <v>14</v>
      </c>
      <c r="C38" s="104" t="s">
        <v>8</v>
      </c>
      <c r="D38" s="107">
        <v>2018</v>
      </c>
      <c r="E38" s="107">
        <v>2018</v>
      </c>
      <c r="F38" s="6">
        <v>2018</v>
      </c>
      <c r="G38" s="7">
        <v>10</v>
      </c>
      <c r="H38" s="7"/>
      <c r="I38" s="7"/>
      <c r="J38" s="7">
        <v>10</v>
      </c>
      <c r="K38" s="7"/>
      <c r="L38" s="57"/>
    </row>
    <row r="39" spans="1:12" s="44" customFormat="1" ht="12" customHeight="1">
      <c r="A39" s="102"/>
      <c r="B39" s="105"/>
      <c r="C39" s="105"/>
      <c r="D39" s="108"/>
      <c r="E39" s="108"/>
      <c r="F39" s="10"/>
      <c r="G39" s="9"/>
      <c r="H39" s="9"/>
      <c r="I39" s="9"/>
      <c r="J39" s="9"/>
      <c r="K39" s="9"/>
      <c r="L39" s="57"/>
    </row>
    <row r="40" spans="1:12" s="44" customFormat="1" ht="12" customHeight="1">
      <c r="A40" s="102"/>
      <c r="B40" s="105"/>
      <c r="C40" s="105"/>
      <c r="D40" s="108"/>
      <c r="E40" s="108"/>
      <c r="F40" s="10"/>
      <c r="G40" s="9"/>
      <c r="H40" s="9"/>
      <c r="I40" s="9"/>
      <c r="J40" s="9"/>
      <c r="K40" s="9"/>
      <c r="L40" s="57"/>
    </row>
    <row r="41" spans="1:12" s="44" customFormat="1" ht="27" customHeight="1">
      <c r="A41" s="103"/>
      <c r="B41" s="106"/>
      <c r="C41" s="106"/>
      <c r="D41" s="109"/>
      <c r="E41" s="109"/>
      <c r="F41" s="30"/>
      <c r="G41" s="8"/>
      <c r="H41" s="8"/>
      <c r="I41" s="8"/>
      <c r="J41" s="8"/>
      <c r="K41" s="8"/>
      <c r="L41" s="58"/>
    </row>
    <row r="42" spans="1:12" s="44" customFormat="1" ht="12" customHeight="1">
      <c r="A42" s="117" t="s">
        <v>16</v>
      </c>
      <c r="B42" s="118"/>
      <c r="C42" s="118"/>
      <c r="D42" s="118"/>
      <c r="E42" s="118"/>
      <c r="F42" s="40">
        <v>2017</v>
      </c>
      <c r="G42" s="2">
        <f>G48</f>
        <v>980</v>
      </c>
      <c r="H42" s="2"/>
      <c r="I42" s="2"/>
      <c r="J42" s="2">
        <f>SUM(J48)</f>
        <v>980</v>
      </c>
      <c r="K42" s="2"/>
      <c r="L42" s="2"/>
    </row>
    <row r="43" spans="1:12" s="44" customFormat="1" ht="12" customHeight="1">
      <c r="A43" s="119"/>
      <c r="B43" s="120"/>
      <c r="C43" s="120"/>
      <c r="D43" s="120"/>
      <c r="E43" s="120"/>
      <c r="F43" s="39">
        <v>2018</v>
      </c>
      <c r="G43" s="4">
        <f>SUM(G50)</f>
        <v>2413.5</v>
      </c>
      <c r="H43" s="4"/>
      <c r="I43" s="4"/>
      <c r="J43" s="4">
        <f>SUM(J50)</f>
        <v>2413.5</v>
      </c>
      <c r="K43" s="4"/>
      <c r="L43" s="4"/>
    </row>
    <row r="44" spans="1:12" s="44" customFormat="1" ht="12" customHeight="1">
      <c r="A44" s="119"/>
      <c r="B44" s="120"/>
      <c r="C44" s="120"/>
      <c r="D44" s="120"/>
      <c r="E44" s="120"/>
      <c r="F44" s="39">
        <v>2019</v>
      </c>
      <c r="G44" s="4">
        <f>SUM(G51)</f>
        <v>2720.1</v>
      </c>
      <c r="H44" s="4"/>
      <c r="I44" s="4"/>
      <c r="J44" s="4">
        <f>SUM(J51)</f>
        <v>2720.1</v>
      </c>
      <c r="K44" s="4"/>
      <c r="L44" s="4"/>
    </row>
    <row r="45" spans="1:12" s="44" customFormat="1" ht="12" customHeight="1">
      <c r="A45" s="119"/>
      <c r="B45" s="120"/>
      <c r="C45" s="120"/>
      <c r="D45" s="120"/>
      <c r="E45" s="120"/>
      <c r="F45" s="39">
        <v>2020</v>
      </c>
      <c r="G45" s="4">
        <f>SUM(G52)</f>
        <v>2736</v>
      </c>
      <c r="H45" s="4"/>
      <c r="I45" s="4"/>
      <c r="J45" s="4">
        <f>SUM(J52)</f>
        <v>2736</v>
      </c>
      <c r="K45" s="4"/>
      <c r="L45" s="4"/>
    </row>
    <row r="46" spans="1:12" s="44" customFormat="1" ht="12" customHeight="1">
      <c r="A46" s="119"/>
      <c r="B46" s="120"/>
      <c r="C46" s="120"/>
      <c r="D46" s="120"/>
      <c r="E46" s="120"/>
      <c r="F46" s="39">
        <v>2021</v>
      </c>
      <c r="G46" s="4">
        <f>SUM(G53)</f>
        <v>2750</v>
      </c>
      <c r="H46" s="4"/>
      <c r="I46" s="4"/>
      <c r="J46" s="4">
        <f>SUM(J53)</f>
        <v>2750</v>
      </c>
      <c r="K46" s="4"/>
      <c r="L46" s="4"/>
    </row>
    <row r="47" spans="1:12" s="44" customFormat="1" ht="12" customHeight="1">
      <c r="A47" s="121"/>
      <c r="B47" s="122"/>
      <c r="C47" s="122"/>
      <c r="D47" s="122"/>
      <c r="E47" s="122"/>
      <c r="F47" s="41">
        <v>2022</v>
      </c>
      <c r="G47" s="5">
        <f>SUM(G54)</f>
        <v>3010</v>
      </c>
      <c r="H47" s="5"/>
      <c r="I47" s="5"/>
      <c r="J47" s="5">
        <f>SUM(J54)</f>
        <v>3010</v>
      </c>
      <c r="K47" s="5"/>
      <c r="L47" s="5"/>
    </row>
    <row r="48" spans="1:12" s="44" customFormat="1" ht="21" customHeight="1">
      <c r="A48" s="94" t="s">
        <v>17</v>
      </c>
      <c r="B48" s="94"/>
      <c r="C48" s="94"/>
      <c r="D48" s="94"/>
      <c r="E48" s="94"/>
      <c r="F48" s="43">
        <v>2017</v>
      </c>
      <c r="G48" s="52">
        <f>G49</f>
        <v>980</v>
      </c>
      <c r="H48" s="52"/>
      <c r="I48" s="52"/>
      <c r="J48" s="52">
        <f>J49</f>
        <v>980</v>
      </c>
      <c r="K48" s="52"/>
      <c r="L48" s="29"/>
    </row>
    <row r="49" spans="1:12" s="44" customFormat="1" ht="132.75" customHeight="1">
      <c r="A49" s="26" t="s">
        <v>12</v>
      </c>
      <c r="B49" s="25" t="s">
        <v>18</v>
      </c>
      <c r="C49" s="25" t="s">
        <v>8</v>
      </c>
      <c r="D49" s="24">
        <v>2017</v>
      </c>
      <c r="E49" s="24">
        <v>2017</v>
      </c>
      <c r="F49" s="28">
        <v>2017</v>
      </c>
      <c r="G49" s="29">
        <v>980</v>
      </c>
      <c r="H49" s="29"/>
      <c r="I49" s="29"/>
      <c r="J49" s="29">
        <v>980</v>
      </c>
      <c r="K49" s="29"/>
      <c r="L49" s="53" t="s">
        <v>44</v>
      </c>
    </row>
    <row r="50" spans="1:12" s="44" customFormat="1" ht="12" customHeight="1">
      <c r="A50" s="94" t="s">
        <v>25</v>
      </c>
      <c r="B50" s="94"/>
      <c r="C50" s="94"/>
      <c r="D50" s="94"/>
      <c r="E50" s="65"/>
      <c r="F50" s="6">
        <v>2018</v>
      </c>
      <c r="G50" s="7">
        <f>SUM(G55)</f>
        <v>2413.5</v>
      </c>
      <c r="H50" s="7"/>
      <c r="I50" s="7"/>
      <c r="J50" s="7">
        <f>SUM(J55)</f>
        <v>2413.5</v>
      </c>
      <c r="K50" s="7"/>
      <c r="L50" s="7"/>
    </row>
    <row r="51" spans="1:12" s="44" customFormat="1" ht="12" customHeight="1">
      <c r="A51" s="94"/>
      <c r="B51" s="94"/>
      <c r="C51" s="94"/>
      <c r="D51" s="94"/>
      <c r="E51" s="65"/>
      <c r="F51" s="10">
        <v>2019</v>
      </c>
      <c r="G51" s="9">
        <f>SUM(G59)</f>
        <v>2720.1</v>
      </c>
      <c r="H51" s="9"/>
      <c r="I51" s="9"/>
      <c r="J51" s="9">
        <f>SUM(J59)</f>
        <v>2720.1</v>
      </c>
      <c r="K51" s="9"/>
      <c r="L51" s="9"/>
    </row>
    <row r="52" spans="1:12" s="44" customFormat="1" ht="12" customHeight="1">
      <c r="A52" s="94"/>
      <c r="B52" s="94"/>
      <c r="C52" s="94"/>
      <c r="D52" s="94"/>
      <c r="E52" s="65"/>
      <c r="F52" s="10">
        <v>2020</v>
      </c>
      <c r="G52" s="9">
        <f>SUM(G60)</f>
        <v>2736</v>
      </c>
      <c r="H52" s="9"/>
      <c r="I52" s="9"/>
      <c r="J52" s="9">
        <f>SUM(J60)</f>
        <v>2736</v>
      </c>
      <c r="K52" s="9"/>
      <c r="L52" s="9"/>
    </row>
    <row r="53" spans="1:12" s="44" customFormat="1" ht="12" customHeight="1">
      <c r="A53" s="94"/>
      <c r="B53" s="94"/>
      <c r="C53" s="94"/>
      <c r="D53" s="94"/>
      <c r="E53" s="65"/>
      <c r="F53" s="10">
        <v>2021</v>
      </c>
      <c r="G53" s="9">
        <f>G61</f>
        <v>2750</v>
      </c>
      <c r="H53" s="9"/>
      <c r="I53" s="9"/>
      <c r="J53" s="9">
        <f>J61</f>
        <v>2750</v>
      </c>
      <c r="K53" s="9"/>
      <c r="L53" s="9"/>
    </row>
    <row r="54" spans="1:12" s="44" customFormat="1" ht="12" customHeight="1">
      <c r="A54" s="94"/>
      <c r="B54" s="94"/>
      <c r="C54" s="94"/>
      <c r="D54" s="94"/>
      <c r="E54" s="65"/>
      <c r="F54" s="30">
        <v>2022</v>
      </c>
      <c r="G54" s="42">
        <f>SUM(G62)</f>
        <v>3010</v>
      </c>
      <c r="H54" s="42"/>
      <c r="I54" s="42"/>
      <c r="J54" s="42">
        <f>SUM(J62)</f>
        <v>3010</v>
      </c>
      <c r="K54" s="42"/>
      <c r="L54" s="42"/>
    </row>
    <row r="55" spans="1:12" s="44" customFormat="1" ht="12" customHeight="1">
      <c r="A55" s="90" t="s">
        <v>26</v>
      </c>
      <c r="B55" s="91" t="s">
        <v>27</v>
      </c>
      <c r="C55" s="91" t="s">
        <v>8</v>
      </c>
      <c r="D55" s="92">
        <v>2018</v>
      </c>
      <c r="E55" s="92">
        <v>2018</v>
      </c>
      <c r="F55" s="33">
        <v>2018</v>
      </c>
      <c r="G55" s="7">
        <v>2413.5</v>
      </c>
      <c r="H55" s="7"/>
      <c r="I55" s="7"/>
      <c r="J55" s="7">
        <v>2413.5</v>
      </c>
      <c r="K55" s="7"/>
      <c r="L55" s="56" t="s">
        <v>47</v>
      </c>
    </row>
    <row r="56" spans="1:12" s="44" customFormat="1" ht="12" customHeight="1">
      <c r="A56" s="90"/>
      <c r="B56" s="91"/>
      <c r="C56" s="91"/>
      <c r="D56" s="92"/>
      <c r="E56" s="92"/>
      <c r="F56" s="31"/>
      <c r="G56" s="9"/>
      <c r="H56" s="9"/>
      <c r="I56" s="9"/>
      <c r="J56" s="9"/>
      <c r="K56" s="9"/>
      <c r="L56" s="57"/>
    </row>
    <row r="57" spans="1:12" s="44" customFormat="1" ht="12" customHeight="1">
      <c r="A57" s="90"/>
      <c r="B57" s="91"/>
      <c r="C57" s="91"/>
      <c r="D57" s="92"/>
      <c r="E57" s="92"/>
      <c r="F57" s="31"/>
      <c r="G57" s="9"/>
      <c r="H57" s="9"/>
      <c r="I57" s="9"/>
      <c r="J57" s="9"/>
      <c r="K57" s="9"/>
      <c r="L57" s="57"/>
    </row>
    <row r="58" spans="1:12" s="44" customFormat="1" ht="34.5" customHeight="1">
      <c r="A58" s="90"/>
      <c r="B58" s="91"/>
      <c r="C58" s="91"/>
      <c r="D58" s="92"/>
      <c r="E58" s="92"/>
      <c r="F58" s="34"/>
      <c r="G58" s="8"/>
      <c r="H58" s="8"/>
      <c r="I58" s="8"/>
      <c r="J58" s="8"/>
      <c r="K58" s="8"/>
      <c r="L58" s="57"/>
    </row>
    <row r="59" spans="1:12" s="44" customFormat="1" ht="12" customHeight="1">
      <c r="A59" s="90" t="s">
        <v>31</v>
      </c>
      <c r="B59" s="91" t="s">
        <v>33</v>
      </c>
      <c r="C59" s="91" t="s">
        <v>8</v>
      </c>
      <c r="D59" s="92">
        <v>2019</v>
      </c>
      <c r="E59" s="92">
        <v>2022</v>
      </c>
      <c r="F59" s="33">
        <v>2019</v>
      </c>
      <c r="G59" s="7">
        <f>2736-15.9</f>
        <v>2720.1</v>
      </c>
      <c r="H59" s="7"/>
      <c r="I59" s="7"/>
      <c r="J59" s="7">
        <f>2736-15.9</f>
        <v>2720.1</v>
      </c>
      <c r="K59" s="7"/>
      <c r="L59" s="57"/>
    </row>
    <row r="60" spans="1:12" s="44" customFormat="1" ht="12" customHeight="1">
      <c r="A60" s="90"/>
      <c r="B60" s="91"/>
      <c r="C60" s="91"/>
      <c r="D60" s="92"/>
      <c r="E60" s="92"/>
      <c r="F60" s="31">
        <v>2020</v>
      </c>
      <c r="G60" s="9">
        <v>2736</v>
      </c>
      <c r="H60" s="9"/>
      <c r="I60" s="9"/>
      <c r="J60" s="9">
        <f>2750-14</f>
        <v>2736</v>
      </c>
      <c r="K60" s="9"/>
      <c r="L60" s="57"/>
    </row>
    <row r="61" spans="1:12" s="44" customFormat="1" ht="12" customHeight="1">
      <c r="A61" s="90"/>
      <c r="B61" s="91"/>
      <c r="C61" s="91"/>
      <c r="D61" s="92"/>
      <c r="E61" s="92"/>
      <c r="F61" s="31">
        <v>2021</v>
      </c>
      <c r="G61" s="9">
        <v>2750</v>
      </c>
      <c r="H61" s="9"/>
      <c r="I61" s="9"/>
      <c r="J61" s="9">
        <v>2750</v>
      </c>
      <c r="K61" s="9"/>
      <c r="L61" s="57"/>
    </row>
    <row r="62" spans="1:12" s="44" customFormat="1" ht="12" customHeight="1">
      <c r="A62" s="90"/>
      <c r="B62" s="91"/>
      <c r="C62" s="91"/>
      <c r="D62" s="92"/>
      <c r="E62" s="92"/>
      <c r="F62" s="31">
        <v>2022</v>
      </c>
      <c r="G62" s="9">
        <f>J62</f>
        <v>3010</v>
      </c>
      <c r="H62" s="9"/>
      <c r="I62" s="9"/>
      <c r="J62" s="9">
        <f>2750+260</f>
        <v>3010</v>
      </c>
      <c r="K62" s="9"/>
      <c r="L62" s="57"/>
    </row>
    <row r="63" spans="1:12" s="44" customFormat="1" ht="34.5" customHeight="1">
      <c r="A63" s="90"/>
      <c r="B63" s="91"/>
      <c r="C63" s="91"/>
      <c r="D63" s="92"/>
      <c r="E63" s="92"/>
      <c r="F63" s="34"/>
      <c r="G63" s="8"/>
      <c r="H63" s="8"/>
      <c r="I63" s="8"/>
      <c r="J63" s="8"/>
      <c r="K63" s="8"/>
      <c r="L63" s="58"/>
    </row>
    <row r="64" spans="1:12" s="44" customFormat="1" ht="12" customHeight="1">
      <c r="A64" s="90"/>
      <c r="B64" s="96" t="s">
        <v>9</v>
      </c>
      <c r="C64" s="91"/>
      <c r="D64" s="97">
        <v>2017</v>
      </c>
      <c r="E64" s="93">
        <v>2022</v>
      </c>
      <c r="F64" s="1">
        <v>2017</v>
      </c>
      <c r="G64" s="16">
        <f aca="true" t="shared" si="3" ref="G64:G69">SUM(G20+G42)</f>
        <v>1035</v>
      </c>
      <c r="H64" s="16"/>
      <c r="I64" s="16"/>
      <c r="J64" s="16">
        <f aca="true" t="shared" si="4" ref="J64:J69">SUM(J20+J42)</f>
        <v>1035</v>
      </c>
      <c r="K64" s="16"/>
      <c r="L64" s="16"/>
    </row>
    <row r="65" spans="1:12" s="44" customFormat="1" ht="12" customHeight="1">
      <c r="A65" s="90"/>
      <c r="B65" s="96"/>
      <c r="C65" s="91"/>
      <c r="D65" s="97"/>
      <c r="E65" s="93"/>
      <c r="F65" s="3">
        <v>2018</v>
      </c>
      <c r="G65" s="17">
        <f t="shared" si="3"/>
        <v>2508.5</v>
      </c>
      <c r="H65" s="17"/>
      <c r="I65" s="17"/>
      <c r="J65" s="17">
        <f t="shared" si="4"/>
        <v>2508.5</v>
      </c>
      <c r="K65" s="17"/>
      <c r="L65" s="17"/>
    </row>
    <row r="66" spans="1:12" s="44" customFormat="1" ht="12" customHeight="1">
      <c r="A66" s="90"/>
      <c r="B66" s="96"/>
      <c r="C66" s="91"/>
      <c r="D66" s="97"/>
      <c r="E66" s="93"/>
      <c r="F66" s="3">
        <v>2019</v>
      </c>
      <c r="G66" s="17">
        <f t="shared" si="3"/>
        <v>2800.1</v>
      </c>
      <c r="H66" s="17"/>
      <c r="I66" s="17"/>
      <c r="J66" s="17">
        <f t="shared" si="4"/>
        <v>2800.1</v>
      </c>
      <c r="K66" s="17"/>
      <c r="L66" s="17"/>
    </row>
    <row r="67" spans="1:12" s="44" customFormat="1" ht="12" customHeight="1">
      <c r="A67" s="90"/>
      <c r="B67" s="96"/>
      <c r="C67" s="91"/>
      <c r="D67" s="97"/>
      <c r="E67" s="93"/>
      <c r="F67" s="3">
        <v>2020</v>
      </c>
      <c r="G67" s="17">
        <f t="shared" si="3"/>
        <v>2736</v>
      </c>
      <c r="H67" s="17"/>
      <c r="I67" s="17"/>
      <c r="J67" s="17">
        <f t="shared" si="4"/>
        <v>2736</v>
      </c>
      <c r="K67" s="17"/>
      <c r="L67" s="17"/>
    </row>
    <row r="68" spans="1:12" s="44" customFormat="1" ht="12" customHeight="1">
      <c r="A68" s="90"/>
      <c r="B68" s="96"/>
      <c r="C68" s="91"/>
      <c r="D68" s="97"/>
      <c r="E68" s="93"/>
      <c r="F68" s="3">
        <v>2021</v>
      </c>
      <c r="G68" s="17">
        <f t="shared" si="3"/>
        <v>2840</v>
      </c>
      <c r="H68" s="17"/>
      <c r="I68" s="17"/>
      <c r="J68" s="17">
        <f t="shared" si="4"/>
        <v>2840</v>
      </c>
      <c r="K68" s="17"/>
      <c r="L68" s="17"/>
    </row>
    <row r="69" spans="1:12" s="44" customFormat="1" ht="12" customHeight="1">
      <c r="A69" s="90"/>
      <c r="B69" s="96"/>
      <c r="C69" s="91"/>
      <c r="D69" s="97"/>
      <c r="E69" s="93"/>
      <c r="F69" s="3">
        <v>2022</v>
      </c>
      <c r="G69" s="17">
        <f t="shared" si="3"/>
        <v>3100</v>
      </c>
      <c r="H69" s="17"/>
      <c r="I69" s="17"/>
      <c r="J69" s="17">
        <f t="shared" si="4"/>
        <v>3100</v>
      </c>
      <c r="K69" s="17"/>
      <c r="L69" s="17"/>
    </row>
    <row r="70" spans="1:13" s="44" customFormat="1" ht="12" customHeight="1">
      <c r="A70" s="90"/>
      <c r="B70" s="96"/>
      <c r="C70" s="91"/>
      <c r="D70" s="97"/>
      <c r="E70" s="93"/>
      <c r="F70" s="15" t="s">
        <v>32</v>
      </c>
      <c r="G70" s="18">
        <f>SUM(G64:G69)</f>
        <v>15019.6</v>
      </c>
      <c r="H70" s="18"/>
      <c r="I70" s="18"/>
      <c r="J70" s="18">
        <f>SUM(J64:J69)</f>
        <v>15019.6</v>
      </c>
      <c r="K70" s="18"/>
      <c r="L70" s="18"/>
      <c r="M70" s="48"/>
    </row>
    <row r="71" spans="1:12" s="44" customFormat="1" ht="18.75" customHeight="1">
      <c r="A71" s="117" t="s">
        <v>19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5"/>
    </row>
    <row r="72" spans="1:12" s="44" customFormat="1" ht="12" customHeight="1">
      <c r="A72" s="117" t="s">
        <v>20</v>
      </c>
      <c r="B72" s="124"/>
      <c r="C72" s="124"/>
      <c r="D72" s="124"/>
      <c r="E72" s="125"/>
      <c r="F72" s="12">
        <v>2017</v>
      </c>
      <c r="G72" s="21">
        <f>G78</f>
        <v>100</v>
      </c>
      <c r="H72" s="21"/>
      <c r="I72" s="21"/>
      <c r="J72" s="21">
        <f>J78</f>
        <v>100</v>
      </c>
      <c r="K72" s="21"/>
      <c r="L72" s="21"/>
    </row>
    <row r="73" spans="1:12" s="44" customFormat="1" ht="11.25" customHeight="1">
      <c r="A73" s="126"/>
      <c r="B73" s="127"/>
      <c r="C73" s="127"/>
      <c r="D73" s="127"/>
      <c r="E73" s="128"/>
      <c r="F73" s="13">
        <v>2018</v>
      </c>
      <c r="G73" s="22">
        <f>G79</f>
        <v>240</v>
      </c>
      <c r="H73" s="22"/>
      <c r="I73" s="22"/>
      <c r="J73" s="22">
        <f>J79</f>
        <v>240</v>
      </c>
      <c r="K73" s="22"/>
      <c r="L73" s="22"/>
    </row>
    <row r="74" spans="1:12" s="44" customFormat="1" ht="12" customHeight="1" hidden="1">
      <c r="A74" s="126"/>
      <c r="B74" s="127"/>
      <c r="C74" s="127"/>
      <c r="D74" s="127"/>
      <c r="E74" s="128"/>
      <c r="F74" s="13">
        <v>2019</v>
      </c>
      <c r="G74" s="22">
        <f>G80</f>
        <v>0</v>
      </c>
      <c r="H74" s="22"/>
      <c r="I74" s="22"/>
      <c r="J74" s="22">
        <f>J80</f>
        <v>0</v>
      </c>
      <c r="K74" s="22"/>
      <c r="L74" s="22"/>
    </row>
    <row r="75" spans="1:12" s="44" customFormat="1" ht="12" customHeight="1" hidden="1">
      <c r="A75" s="126"/>
      <c r="B75" s="127"/>
      <c r="C75" s="127"/>
      <c r="D75" s="127"/>
      <c r="E75" s="128"/>
      <c r="F75" s="13">
        <v>2021</v>
      </c>
      <c r="G75" s="22">
        <f>SUM(G81)</f>
        <v>0</v>
      </c>
      <c r="H75" s="22"/>
      <c r="I75" s="22"/>
      <c r="J75" s="22">
        <f>SUM(J81)</f>
        <v>0</v>
      </c>
      <c r="K75" s="22"/>
      <c r="L75" s="22"/>
    </row>
    <row r="76" spans="1:12" s="44" customFormat="1" ht="12" customHeight="1" hidden="1">
      <c r="A76" s="126"/>
      <c r="B76" s="127"/>
      <c r="C76" s="127"/>
      <c r="D76" s="127"/>
      <c r="E76" s="128"/>
      <c r="F76" s="13">
        <v>2022</v>
      </c>
      <c r="G76" s="22">
        <f>SUM(G82)</f>
        <v>0</v>
      </c>
      <c r="H76" s="22"/>
      <c r="I76" s="22"/>
      <c r="J76" s="22">
        <f>SUM(J82)</f>
        <v>0</v>
      </c>
      <c r="K76" s="22"/>
      <c r="L76" s="22"/>
    </row>
    <row r="77" spans="1:12" s="44" customFormat="1" ht="5.25" customHeight="1">
      <c r="A77" s="129"/>
      <c r="B77" s="130"/>
      <c r="C77" s="130"/>
      <c r="D77" s="130"/>
      <c r="E77" s="131"/>
      <c r="F77" s="14"/>
      <c r="G77" s="23"/>
      <c r="H77" s="23"/>
      <c r="I77" s="23"/>
      <c r="J77" s="23"/>
      <c r="K77" s="23"/>
      <c r="L77" s="23"/>
    </row>
    <row r="78" spans="1:12" s="44" customFormat="1" ht="12" customHeight="1">
      <c r="A78" s="123" t="s">
        <v>21</v>
      </c>
      <c r="B78" s="124"/>
      <c r="C78" s="124"/>
      <c r="D78" s="124"/>
      <c r="E78" s="125"/>
      <c r="F78" s="37">
        <v>2017</v>
      </c>
      <c r="G78" s="19">
        <f>G84</f>
        <v>100</v>
      </c>
      <c r="H78" s="19"/>
      <c r="I78" s="19"/>
      <c r="J78" s="19">
        <f>J84</f>
        <v>100</v>
      </c>
      <c r="K78" s="19"/>
      <c r="L78" s="19"/>
    </row>
    <row r="79" spans="1:12" s="44" customFormat="1" ht="11.25" customHeight="1">
      <c r="A79" s="126"/>
      <c r="B79" s="127"/>
      <c r="C79" s="127"/>
      <c r="D79" s="127"/>
      <c r="E79" s="128"/>
      <c r="F79" s="36">
        <v>2018</v>
      </c>
      <c r="G79" s="20">
        <f>G85</f>
        <v>240</v>
      </c>
      <c r="H79" s="20"/>
      <c r="I79" s="20"/>
      <c r="J79" s="20">
        <f>J85</f>
        <v>240</v>
      </c>
      <c r="K79" s="20"/>
      <c r="L79" s="20"/>
    </row>
    <row r="80" spans="1:12" s="44" customFormat="1" ht="12" customHeight="1" hidden="1">
      <c r="A80" s="126"/>
      <c r="B80" s="127"/>
      <c r="C80" s="127"/>
      <c r="D80" s="127"/>
      <c r="E80" s="128"/>
      <c r="F80" s="36">
        <v>2019</v>
      </c>
      <c r="G80" s="20">
        <f>G86</f>
        <v>0</v>
      </c>
      <c r="H80" s="20"/>
      <c r="I80" s="20"/>
      <c r="J80" s="20">
        <f>J86</f>
        <v>0</v>
      </c>
      <c r="K80" s="20"/>
      <c r="L80" s="20"/>
    </row>
    <row r="81" spans="1:12" s="44" customFormat="1" ht="12" customHeight="1" hidden="1">
      <c r="A81" s="126"/>
      <c r="B81" s="127"/>
      <c r="C81" s="127"/>
      <c r="D81" s="127"/>
      <c r="E81" s="128"/>
      <c r="F81" s="31">
        <v>2021</v>
      </c>
      <c r="G81" s="9">
        <f>G88</f>
        <v>0</v>
      </c>
      <c r="H81" s="9"/>
      <c r="I81" s="9"/>
      <c r="J81" s="9">
        <f>J88</f>
        <v>0</v>
      </c>
      <c r="K81" s="9"/>
      <c r="L81" s="9"/>
    </row>
    <row r="82" spans="1:12" s="44" customFormat="1" ht="12" customHeight="1" hidden="1">
      <c r="A82" s="126"/>
      <c r="B82" s="127"/>
      <c r="C82" s="127"/>
      <c r="D82" s="127"/>
      <c r="E82" s="128"/>
      <c r="F82" s="31">
        <v>2022</v>
      </c>
      <c r="G82" s="9">
        <f>SUM(G88)</f>
        <v>0</v>
      </c>
      <c r="H82" s="9"/>
      <c r="I82" s="9"/>
      <c r="J82" s="9">
        <f>SUM(J88)</f>
        <v>0</v>
      </c>
      <c r="K82" s="9"/>
      <c r="L82" s="9"/>
    </row>
    <row r="83" spans="1:12" s="44" customFormat="1" ht="6.75" customHeight="1">
      <c r="A83" s="129"/>
      <c r="B83" s="130"/>
      <c r="C83" s="130"/>
      <c r="D83" s="130"/>
      <c r="E83" s="131"/>
      <c r="F83" s="34"/>
      <c r="G83" s="8"/>
      <c r="H83" s="8"/>
      <c r="I83" s="8"/>
      <c r="J83" s="8"/>
      <c r="K83" s="8"/>
      <c r="L83" s="8"/>
    </row>
    <row r="84" spans="1:12" s="44" customFormat="1" ht="12" customHeight="1">
      <c r="A84" s="90" t="s">
        <v>12</v>
      </c>
      <c r="B84" s="91" t="s">
        <v>22</v>
      </c>
      <c r="C84" s="91" t="s">
        <v>8</v>
      </c>
      <c r="D84" s="92">
        <v>2017</v>
      </c>
      <c r="E84" s="92">
        <v>2018</v>
      </c>
      <c r="F84" s="6">
        <v>2017</v>
      </c>
      <c r="G84" s="7">
        <v>100</v>
      </c>
      <c r="H84" s="7"/>
      <c r="I84" s="7"/>
      <c r="J84" s="7">
        <v>100</v>
      </c>
      <c r="K84" s="7"/>
      <c r="L84" s="59" t="s">
        <v>43</v>
      </c>
    </row>
    <row r="85" spans="1:12" s="44" customFormat="1" ht="12" customHeight="1">
      <c r="A85" s="90"/>
      <c r="B85" s="91"/>
      <c r="C85" s="91"/>
      <c r="D85" s="92"/>
      <c r="E85" s="92"/>
      <c r="F85" s="10">
        <v>2018</v>
      </c>
      <c r="G85" s="9">
        <v>240</v>
      </c>
      <c r="H85" s="9"/>
      <c r="I85" s="9"/>
      <c r="J85" s="9">
        <v>240</v>
      </c>
      <c r="K85" s="9"/>
      <c r="L85" s="60"/>
    </row>
    <row r="86" spans="1:12" s="44" customFormat="1" ht="12" customHeight="1" hidden="1">
      <c r="A86" s="90"/>
      <c r="B86" s="91"/>
      <c r="C86" s="91"/>
      <c r="D86" s="92"/>
      <c r="E86" s="92"/>
      <c r="F86" s="10">
        <v>2019</v>
      </c>
      <c r="G86" s="9">
        <v>0</v>
      </c>
      <c r="H86" s="9"/>
      <c r="I86" s="9"/>
      <c r="J86" s="9">
        <v>0</v>
      </c>
      <c r="K86" s="9"/>
      <c r="L86" s="60"/>
    </row>
    <row r="87" spans="1:12" s="44" customFormat="1" ht="12" customHeight="1" hidden="1">
      <c r="A87" s="90"/>
      <c r="B87" s="91"/>
      <c r="C87" s="91"/>
      <c r="D87" s="92"/>
      <c r="E87" s="92"/>
      <c r="F87" s="31">
        <v>2021</v>
      </c>
      <c r="G87" s="9">
        <f>J87</f>
        <v>0</v>
      </c>
      <c r="H87" s="9"/>
      <c r="I87" s="9"/>
      <c r="J87" s="9">
        <f>260-260</f>
        <v>0</v>
      </c>
      <c r="K87" s="9"/>
      <c r="L87" s="60"/>
    </row>
    <row r="88" spans="1:12" s="44" customFormat="1" ht="12" customHeight="1" hidden="1">
      <c r="A88" s="90"/>
      <c r="B88" s="91"/>
      <c r="C88" s="91"/>
      <c r="D88" s="92"/>
      <c r="E88" s="92"/>
      <c r="F88" s="31">
        <v>2022</v>
      </c>
      <c r="G88" s="9">
        <f>J88</f>
        <v>0</v>
      </c>
      <c r="H88" s="9"/>
      <c r="I88" s="9"/>
      <c r="J88" s="9">
        <f>260-260</f>
        <v>0</v>
      </c>
      <c r="K88" s="9"/>
      <c r="L88" s="60"/>
    </row>
    <row r="89" spans="1:12" s="44" customFormat="1" ht="59.25" customHeight="1">
      <c r="A89" s="90"/>
      <c r="B89" s="91"/>
      <c r="C89" s="91"/>
      <c r="D89" s="92"/>
      <c r="E89" s="92"/>
      <c r="F89" s="34"/>
      <c r="G89" s="8"/>
      <c r="H89" s="8"/>
      <c r="I89" s="8"/>
      <c r="J89" s="8"/>
      <c r="K89" s="8"/>
      <c r="L89" s="61"/>
    </row>
    <row r="90" spans="1:12" s="44" customFormat="1" ht="12" customHeight="1">
      <c r="A90" s="98"/>
      <c r="B90" s="62" t="s">
        <v>10</v>
      </c>
      <c r="C90" s="62"/>
      <c r="D90" s="62">
        <v>2017</v>
      </c>
      <c r="E90" s="62">
        <v>2018</v>
      </c>
      <c r="F90" s="1">
        <v>2017</v>
      </c>
      <c r="G90" s="21">
        <f>G72</f>
        <v>100</v>
      </c>
      <c r="H90" s="21"/>
      <c r="I90" s="21"/>
      <c r="J90" s="21">
        <f>J72</f>
        <v>100</v>
      </c>
      <c r="K90" s="21"/>
      <c r="L90" s="21"/>
    </row>
    <row r="91" spans="1:12" s="44" customFormat="1" ht="12" customHeight="1">
      <c r="A91" s="99"/>
      <c r="B91" s="63"/>
      <c r="C91" s="63"/>
      <c r="D91" s="63"/>
      <c r="E91" s="63"/>
      <c r="F91" s="3">
        <v>2018</v>
      </c>
      <c r="G91" s="22">
        <f>G73</f>
        <v>240</v>
      </c>
      <c r="H91" s="22"/>
      <c r="I91" s="22"/>
      <c r="J91" s="22">
        <f>J73</f>
        <v>240</v>
      </c>
      <c r="K91" s="22"/>
      <c r="L91" s="22"/>
    </row>
    <row r="92" spans="1:12" s="44" customFormat="1" ht="0.75" customHeight="1">
      <c r="A92" s="99"/>
      <c r="B92" s="63"/>
      <c r="C92" s="63"/>
      <c r="D92" s="63"/>
      <c r="E92" s="63"/>
      <c r="F92" s="3">
        <v>2019</v>
      </c>
      <c r="G92" s="22">
        <f>G74</f>
        <v>0</v>
      </c>
      <c r="H92" s="22"/>
      <c r="I92" s="22"/>
      <c r="J92" s="22">
        <f>J74</f>
        <v>0</v>
      </c>
      <c r="K92" s="22"/>
      <c r="L92" s="22"/>
    </row>
    <row r="93" spans="1:12" s="44" customFormat="1" ht="12" customHeight="1" hidden="1">
      <c r="A93" s="99"/>
      <c r="B93" s="63"/>
      <c r="C93" s="63"/>
      <c r="D93" s="63"/>
      <c r="E93" s="63"/>
      <c r="F93" s="3">
        <v>2021</v>
      </c>
      <c r="G93" s="4">
        <f>SUM(G75)</f>
        <v>0</v>
      </c>
      <c r="H93" s="4"/>
      <c r="I93" s="4"/>
      <c r="J93" s="4">
        <f>SUM(J75)</f>
        <v>0</v>
      </c>
      <c r="K93" s="4"/>
      <c r="L93" s="4"/>
    </row>
    <row r="94" spans="1:12" s="44" customFormat="1" ht="3.75" customHeight="1" hidden="1">
      <c r="A94" s="99"/>
      <c r="B94" s="63"/>
      <c r="C94" s="63"/>
      <c r="D94" s="63"/>
      <c r="E94" s="63"/>
      <c r="F94" s="3">
        <v>2022</v>
      </c>
      <c r="G94" s="4">
        <f>SUM(G76)</f>
        <v>0</v>
      </c>
      <c r="H94" s="4"/>
      <c r="I94" s="4"/>
      <c r="J94" s="4">
        <f>SUM(J76)</f>
        <v>0</v>
      </c>
      <c r="K94" s="4"/>
      <c r="L94" s="4"/>
    </row>
    <row r="95" spans="1:5" s="44" customFormat="1" ht="3" customHeight="1" hidden="1">
      <c r="A95" s="99"/>
      <c r="B95" s="63"/>
      <c r="C95" s="63"/>
      <c r="D95" s="63"/>
      <c r="E95" s="63"/>
    </row>
    <row r="96" spans="1:12" s="44" customFormat="1" ht="12" customHeight="1">
      <c r="A96" s="100"/>
      <c r="B96" s="64"/>
      <c r="C96" s="64"/>
      <c r="D96" s="64"/>
      <c r="E96" s="64"/>
      <c r="F96" s="32" t="s">
        <v>48</v>
      </c>
      <c r="G96" s="5">
        <f>SUM(G90:G94)</f>
        <v>340</v>
      </c>
      <c r="H96" s="5"/>
      <c r="I96" s="5"/>
      <c r="J96" s="5">
        <f>SUM(J90:J94)</f>
        <v>340</v>
      </c>
      <c r="K96" s="5"/>
      <c r="L96" s="5"/>
    </row>
    <row r="98" ht="11.25">
      <c r="B98" s="11"/>
    </row>
    <row r="99" ht="11.25">
      <c r="B99" s="11"/>
    </row>
  </sheetData>
  <sheetProtection/>
  <mergeCells count="62">
    <mergeCell ref="A55:A58"/>
    <mergeCell ref="B55:B58"/>
    <mergeCell ref="C55:C58"/>
    <mergeCell ref="D55:D58"/>
    <mergeCell ref="E55:E58"/>
    <mergeCell ref="A64:A70"/>
    <mergeCell ref="A42:E47"/>
    <mergeCell ref="A78:E83"/>
    <mergeCell ref="D59:D63"/>
    <mergeCell ref="E59:E63"/>
    <mergeCell ref="A71:L71"/>
    <mergeCell ref="A72:E77"/>
    <mergeCell ref="A59:A63"/>
    <mergeCell ref="B59:B63"/>
    <mergeCell ref="C59:C63"/>
    <mergeCell ref="A50:E54"/>
    <mergeCell ref="E38:E41"/>
    <mergeCell ref="A32:A37"/>
    <mergeCell ref="B32:B37"/>
    <mergeCell ref="C32:C37"/>
    <mergeCell ref="D32:D37"/>
    <mergeCell ref="E32:E37"/>
    <mergeCell ref="A7:L7"/>
    <mergeCell ref="D9:E9"/>
    <mergeCell ref="F9:F10"/>
    <mergeCell ref="A12:A18"/>
    <mergeCell ref="B12:B18"/>
    <mergeCell ref="C12:C18"/>
    <mergeCell ref="D12:D18"/>
    <mergeCell ref="E12:E18"/>
    <mergeCell ref="A9:A10"/>
    <mergeCell ref="B9:B10"/>
    <mergeCell ref="C9:C10"/>
    <mergeCell ref="E90:E96"/>
    <mergeCell ref="C64:C70"/>
    <mergeCell ref="D64:D70"/>
    <mergeCell ref="A90:A96"/>
    <mergeCell ref="B90:B96"/>
    <mergeCell ref="A38:A41"/>
    <mergeCell ref="B38:B41"/>
    <mergeCell ref="C38:C41"/>
    <mergeCell ref="D38:D41"/>
    <mergeCell ref="A6:L6"/>
    <mergeCell ref="A84:A89"/>
    <mergeCell ref="B84:B89"/>
    <mergeCell ref="C84:C89"/>
    <mergeCell ref="D84:D89"/>
    <mergeCell ref="E84:E89"/>
    <mergeCell ref="E64:E70"/>
    <mergeCell ref="A48:E48"/>
    <mergeCell ref="A8:L8"/>
    <mergeCell ref="B64:B70"/>
    <mergeCell ref="L9:L10"/>
    <mergeCell ref="L32:L41"/>
    <mergeCell ref="L55:L63"/>
    <mergeCell ref="L84:L89"/>
    <mergeCell ref="C90:C96"/>
    <mergeCell ref="D90:D96"/>
    <mergeCell ref="G9:K9"/>
    <mergeCell ref="A19:L19"/>
    <mergeCell ref="A20:E25"/>
    <mergeCell ref="A26:E3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3" r:id="rId1"/>
  <rowBreaks count="1" manualBreakCount="1"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2020-09-07T08:01:05Z</cp:lastPrinted>
  <dcterms:created xsi:type="dcterms:W3CDTF">2017-12-06T14:18:07Z</dcterms:created>
  <dcterms:modified xsi:type="dcterms:W3CDTF">2020-09-16T09:36:02Z</dcterms:modified>
  <cp:category/>
  <cp:version/>
  <cp:contentType/>
  <cp:contentStatus/>
</cp:coreProperties>
</file>