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Лист1!$A$1:$G$184</definedName>
  </definedNames>
  <calcPr calcId="124519"/>
</workbook>
</file>

<file path=xl/calcChain.xml><?xml version="1.0" encoding="utf-8"?>
<calcChain xmlns="http://schemas.openxmlformats.org/spreadsheetml/2006/main">
  <c r="G133" i="1"/>
  <c r="G101"/>
  <c r="G79"/>
  <c r="G136" l="1"/>
  <c r="G131" s="1"/>
  <c r="G135"/>
  <c r="G130" s="1"/>
  <c r="G134"/>
  <c r="G129" s="1"/>
  <c r="G132"/>
  <c r="G81" l="1"/>
  <c r="G80"/>
  <c r="G103" l="1"/>
  <c r="G102"/>
  <c r="G75" s="1"/>
  <c r="G82"/>
  <c r="G77" s="1"/>
  <c r="G27"/>
  <c r="G22" s="1"/>
  <c r="G76" l="1"/>
  <c r="G181"/>
  <c r="G183"/>
  <c r="G182"/>
  <c r="G128"/>
  <c r="G180" s="1"/>
  <c r="G127"/>
  <c r="G179" s="1"/>
  <c r="G78"/>
  <c r="G100"/>
  <c r="G61"/>
  <c r="G62"/>
  <c r="G60"/>
  <c r="G51"/>
  <c r="G46" s="1"/>
  <c r="G124" s="1"/>
  <c r="G50"/>
  <c r="G49"/>
  <c r="G48"/>
  <c r="G47"/>
  <c r="G42" s="1"/>
  <c r="G26"/>
  <c r="G21" s="1"/>
  <c r="G25"/>
  <c r="G20" s="1"/>
  <c r="G23"/>
  <c r="G18" s="1"/>
  <c r="G34"/>
  <c r="G29"/>
  <c r="G43" l="1"/>
  <c r="G15"/>
  <c r="G45"/>
  <c r="G44"/>
  <c r="G73"/>
  <c r="G74"/>
  <c r="G184"/>
  <c r="G24"/>
  <c r="G19" s="1"/>
  <c r="G123" l="1"/>
  <c r="G122"/>
  <c r="G121"/>
  <c r="G120"/>
  <c r="G125" l="1"/>
  <c r="G14"/>
  <c r="G13"/>
  <c r="G12"/>
  <c r="G11"/>
  <c r="G16" l="1"/>
</calcChain>
</file>

<file path=xl/sharedStrings.xml><?xml version="1.0" encoding="utf-8"?>
<sst xmlns="http://schemas.openxmlformats.org/spreadsheetml/2006/main" count="125" uniqueCount="94">
  <si>
    <t>ПЛАН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</si>
  <si>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</si>
  <si>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</si>
  <si>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</si>
  <si>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</si>
  <si>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</si>
  <si>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</si>
  <si>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</si>
  <si>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</si>
  <si>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</si>
  <si>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Итого по подпрограмме 1</t>
  </si>
  <si>
    <t>Итого по подпрограмме 2</t>
  </si>
  <si>
    <t>№п/п</t>
  </si>
  <si>
    <t xml:space="preserve">   </t>
  </si>
  <si>
    <t xml:space="preserve"> реализации  муниципальной программы «Безопасность 
МО «Приморское городское поселение
</t>
  </si>
  <si>
    <t>Муниципальная программа «Безопасность МО «Приморское городское поселение»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</si>
  <si>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  </r>
  </si>
  <si>
    <t>1.1 Обеспечение безопасности на водных объектах</t>
  </si>
  <si>
    <t>Частичная очистка водолазами донной поверхности участков акватории залива, расположенных в районе мест массового отдыха граждан</t>
  </si>
  <si>
    <t>1.1.1</t>
  </si>
  <si>
    <t>1.1.2</t>
  </si>
  <si>
    <t>Обследование участков дна акватории залива, расположенных в районе мест массового отдыха граждан</t>
  </si>
  <si>
    <t>1.1.3</t>
  </si>
  <si>
    <t>Приобретение предупреждающих табличек (знаков), о безопасности людей на водных объектах</t>
  </si>
  <si>
    <t>2.1 Предупреждение и ликвидация последствий чрезвычайных ситуаций и стихийных бедствий природного и техногенного характера</t>
  </si>
  <si>
    <t>Сбор и обмен информацией в области защиты населения и территорий от чрезвычайных ситуаций природного и техногенного характера (услуги единой диспетчерской службы)</t>
  </si>
  <si>
    <t xml:space="preserve">Оказание услуг профессионального аварийно-спасательного формирования по организации  круглосуточной аварийно-спасательной службы на территории МО «Приморское городское поселение» </t>
  </si>
  <si>
    <t>2.1.1</t>
  </si>
  <si>
    <t>2.1.2</t>
  </si>
  <si>
    <t>2.2 Подготовка населения и организаций к действиям в чрезвычайной ситуации в мирное и военное время</t>
  </si>
  <si>
    <t>2.2.1</t>
  </si>
  <si>
    <t>Приобретение переносного комплекта стендов по гражданской обороне</t>
  </si>
  <si>
    <t>Приобретение ручных громкоговорителей</t>
  </si>
  <si>
    <t>2.2.2</t>
  </si>
  <si>
    <t>2.2.3</t>
  </si>
  <si>
    <t>Приобретение памяток, пособий по вопросам гражданской обороны и чрезвычайных ситуаций</t>
  </si>
  <si>
    <t>3. Основное мероприятие «Обеспечение первичных мер пожарной безопасности»</t>
  </si>
  <si>
    <t>3.1. Обеспечение первичных мер пожарной безопасности в границах населенных пунктов муниципального образования</t>
  </si>
  <si>
    <t>3.1.1</t>
  </si>
  <si>
    <t>Противопожарная опашка населенных пунктов</t>
  </si>
  <si>
    <t>Приобретение  указательных знаков пожарный гидрант (ПГ), пожарный водоем (ПВ)</t>
  </si>
  <si>
    <t>Приобретение пожарных рукавов, переходных муфт для пожарных мотопомп</t>
  </si>
  <si>
    <t>3.2 Строительство пожарных водоемов</t>
  </si>
  <si>
    <t>3.2.1</t>
  </si>
  <si>
    <t>3.2.2</t>
  </si>
  <si>
    <t>3.2.3</t>
  </si>
  <si>
    <t xml:space="preserve">Разработка проектно-сметной документации на строительство пожарных водоемов в пос. Озерки, г. Приморске </t>
  </si>
  <si>
    <t>Экспертиза проектно-сметной документации на строительство пожарных водоемов в пос. Озерки, г. Приморск</t>
  </si>
  <si>
    <t>Подпрограмма 2 «Повышение безопасности дорожного движения на территории МО «Приморское городское поселение»</t>
  </si>
  <si>
    <t>4. Основное мероприятие «Обеспечение безопасности дорожного движения»</t>
  </si>
  <si>
    <t>4.1 Содержание автомобильных дорог</t>
  </si>
  <si>
    <t>Нанесение дорожной разметки в г. Приморске</t>
  </si>
  <si>
    <t>Техническое обслуживание уличных сетевых видеокамер и системы видеонаблюдения</t>
  </si>
  <si>
    <t xml:space="preserve">Замена «искусственной неровности» 
г. Приморск, ул. Школьная
</t>
  </si>
  <si>
    <t>Паспортизация муниципальных дорог в границах населенных пунктов, разработка дислокаций дорожных знаков</t>
  </si>
  <si>
    <t>Приобретение пешеходного ограждения г. Приморск, ул. Школьная</t>
  </si>
  <si>
    <t>Приобретение пешеходного ограждения</t>
  </si>
  <si>
    <t>Крепления для дорожных знаков</t>
  </si>
  <si>
    <t>4.1.10</t>
  </si>
  <si>
    <t>4.1.9</t>
  </si>
  <si>
    <t>4.1.8</t>
  </si>
  <si>
    <t>4.1.7</t>
  </si>
  <si>
    <t>4.1.6</t>
  </si>
  <si>
    <t>4.1.5</t>
  </si>
  <si>
    <t>4.1.4</t>
  </si>
  <si>
    <t>4.1.3</t>
  </si>
  <si>
    <t>4.1.2</t>
  </si>
  <si>
    <t>4.1.1</t>
  </si>
  <si>
    <t>3.1.2</t>
  </si>
  <si>
    <t>3.1.3</t>
  </si>
  <si>
    <t>3.1.4</t>
  </si>
  <si>
    <t>3.2.4</t>
  </si>
  <si>
    <t>1. Основное мероприятие «Обеспечение безопасности на водных объектах»</t>
  </si>
  <si>
    <t>2. Основное мероприятие «Защита населения и территории от чрезвычайных ситуаций природного и техногенного характера, гражданская оборона»</t>
  </si>
  <si>
    <t>Приложение 2</t>
  </si>
  <si>
    <t>Администрация МО «Приморское городское поселение»</t>
  </si>
  <si>
    <t>Установка дорожных знаков на дорогах общего пользования местного значения на территории поселения</t>
  </si>
  <si>
    <t>Приобретение знаков дорожного движения</t>
  </si>
  <si>
    <t>4.1.11</t>
  </si>
  <si>
    <t xml:space="preserve">к муниципальной программе «Безопасность </t>
  </si>
  <si>
    <t>МО «Приморское городское поселение»</t>
  </si>
  <si>
    <t>2017-2021</t>
  </si>
  <si>
    <t>2018</t>
  </si>
  <si>
    <t>2019</t>
  </si>
  <si>
    <t>2020</t>
  </si>
  <si>
    <t>Строительство пожарного водоема в пос. Озерки</t>
  </si>
  <si>
    <t>4.1.12</t>
  </si>
  <si>
    <t>Обслуживание дорожных знаковна дорогах общего пользования местного значения на территории поселения</t>
  </si>
  <si>
    <t xml:space="preserve">Разработка проекта организации дорожного движения на дорогах общего пользования местного значения на территории поселения </t>
  </si>
  <si>
    <t>3.2.5</t>
  </si>
  <si>
    <t xml:space="preserve">Выполнение комплекса кадастровых работ по формированию и постановке на государственный кадастровый учет земельных участков под гидротехническими сооружениями (пожарными водоемами) на территории МО "Приморское городское поселение" </t>
  </si>
  <si>
    <t xml:space="preserve">Выполнение комплекса кадастровых работ по формированию и постановке на государственный кадастровый учет земельных участков под строительство гидротехнических сооружений (пожарных водоемов) на территории МО "Приморское городское поселение" </t>
  </si>
  <si>
    <t>Строительство пожарного водоема в  г. Приморске</t>
  </si>
  <si>
    <t>Установка уличной сетевой видеокамеры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</si>
</sst>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/>
    <xf numFmtId="164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0" fontId="4" fillId="0" borderId="7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2" xfId="1" applyNumberFormat="1" applyFont="1" applyBorder="1" applyAlignment="1" applyProtection="1">
      <alignment horizontal="left" vertical="top" wrapText="1"/>
    </xf>
    <xf numFmtId="49" fontId="4" fillId="0" borderId="3" xfId="1" applyNumberFormat="1" applyFont="1" applyBorder="1" applyAlignment="1" applyProtection="1">
      <alignment horizontal="left" vertical="top" wrapText="1"/>
    </xf>
    <xf numFmtId="49" fontId="4" fillId="0" borderId="4" xfId="1" applyNumberFormat="1" applyFont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abSelected="1" view="pageBreakPreview" topLeftCell="A148" zoomScale="130" zoomScaleNormal="130" zoomScaleSheetLayoutView="130" workbookViewId="0">
      <selection activeCell="E88" sqref="E88:E90"/>
    </sheetView>
  </sheetViews>
  <sheetFormatPr defaultRowHeight="15"/>
  <cols>
    <col min="1" max="1" width="6.85546875" style="16" customWidth="1"/>
    <col min="2" max="2" width="25.85546875" style="1" customWidth="1"/>
    <col min="3" max="3" width="15.42578125" style="1" customWidth="1"/>
    <col min="4" max="4" width="6" style="1" customWidth="1"/>
    <col min="5" max="5" width="8" style="1" customWidth="1"/>
    <col min="6" max="6" width="7.42578125" style="1" customWidth="1"/>
    <col min="7" max="7" width="14.5703125" style="1" customWidth="1"/>
    <col min="8" max="8" width="9.5703125" style="1" customWidth="1"/>
    <col min="9" max="16384" width="9.140625" style="1"/>
  </cols>
  <sheetData>
    <row r="1" spans="1:7" ht="15.75">
      <c r="A1" s="60" t="s">
        <v>74</v>
      </c>
      <c r="B1" s="60"/>
      <c r="C1" s="60"/>
      <c r="D1" s="60"/>
      <c r="E1" s="60"/>
      <c r="F1" s="60"/>
      <c r="G1" s="60"/>
    </row>
    <row r="2" spans="1:7" ht="15.75">
      <c r="A2" s="61" t="s">
        <v>79</v>
      </c>
      <c r="B2" s="60"/>
      <c r="C2" s="60"/>
      <c r="D2" s="60"/>
      <c r="E2" s="60"/>
      <c r="F2" s="60"/>
      <c r="G2" s="60"/>
    </row>
    <row r="3" spans="1:7" ht="15.75">
      <c r="A3" s="61" t="s">
        <v>80</v>
      </c>
      <c r="B3" s="60"/>
      <c r="C3" s="60"/>
      <c r="D3" s="60"/>
      <c r="E3" s="60"/>
      <c r="F3" s="60"/>
      <c r="G3" s="60"/>
    </row>
    <row r="4" spans="1:7" ht="15.75">
      <c r="A4" s="34"/>
      <c r="B4" s="34"/>
      <c r="C4" s="34"/>
      <c r="D4" s="34"/>
      <c r="E4" s="34"/>
      <c r="F4" s="34"/>
      <c r="G4" s="34"/>
    </row>
    <row r="5" spans="1:7" ht="15.75">
      <c r="A5" s="62" t="s">
        <v>0</v>
      </c>
      <c r="B5" s="62"/>
      <c r="C5" s="62"/>
      <c r="D5" s="62"/>
      <c r="E5" s="62"/>
      <c r="F5" s="62"/>
      <c r="G5" s="62"/>
    </row>
    <row r="6" spans="1:7" ht="15.75">
      <c r="A6" s="63" t="s">
        <v>14</v>
      </c>
      <c r="B6" s="62"/>
      <c r="C6" s="62"/>
      <c r="D6" s="62"/>
      <c r="E6" s="62"/>
      <c r="F6" s="62"/>
      <c r="G6" s="62"/>
    </row>
    <row r="7" spans="1:7" ht="15.75">
      <c r="A7" s="57" t="s">
        <v>1</v>
      </c>
      <c r="B7" s="57"/>
      <c r="C7" s="57"/>
      <c r="D7" s="57"/>
      <c r="E7" s="57"/>
      <c r="F7" s="57"/>
      <c r="G7" s="57"/>
    </row>
    <row r="8" spans="1:7" ht="48" customHeight="1">
      <c r="A8" s="58" t="s">
        <v>12</v>
      </c>
      <c r="B8" s="67" t="s">
        <v>2</v>
      </c>
      <c r="C8" s="67" t="s">
        <v>3</v>
      </c>
      <c r="D8" s="67" t="s">
        <v>4</v>
      </c>
      <c r="E8" s="67"/>
      <c r="F8" s="67" t="s">
        <v>5</v>
      </c>
      <c r="G8" s="35" t="s">
        <v>6</v>
      </c>
    </row>
    <row r="9" spans="1:7" ht="19.5" customHeight="1">
      <c r="A9" s="59"/>
      <c r="B9" s="67"/>
      <c r="C9" s="67"/>
      <c r="D9" s="35" t="s">
        <v>7</v>
      </c>
      <c r="E9" s="35" t="s">
        <v>8</v>
      </c>
      <c r="F9" s="67"/>
      <c r="G9" s="35" t="s">
        <v>9</v>
      </c>
    </row>
    <row r="10" spans="1:7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</row>
    <row r="11" spans="1:7" ht="12" customHeight="1">
      <c r="A11" s="56"/>
      <c r="B11" s="68" t="s">
        <v>15</v>
      </c>
      <c r="C11" s="68" t="s">
        <v>75</v>
      </c>
      <c r="D11" s="70">
        <v>2017</v>
      </c>
      <c r="E11" s="70">
        <v>2021</v>
      </c>
      <c r="F11" s="41">
        <v>2017</v>
      </c>
      <c r="G11" s="2">
        <f>G18+G42+G73+G127</f>
        <v>1725.5</v>
      </c>
    </row>
    <row r="12" spans="1:7" ht="12" customHeight="1">
      <c r="A12" s="56"/>
      <c r="B12" s="68"/>
      <c r="C12" s="68"/>
      <c r="D12" s="70"/>
      <c r="E12" s="70"/>
      <c r="F12" s="42">
        <v>2018</v>
      </c>
      <c r="G12" s="3">
        <f>G19+G43+G74+G128</f>
        <v>1010</v>
      </c>
    </row>
    <row r="13" spans="1:7" ht="12" customHeight="1">
      <c r="A13" s="56"/>
      <c r="B13" s="68"/>
      <c r="C13" s="68"/>
      <c r="D13" s="70"/>
      <c r="E13" s="70"/>
      <c r="F13" s="42">
        <v>2019</v>
      </c>
      <c r="G13" s="3">
        <f>G20+G44+G75+G129</f>
        <v>4124.6000000000004</v>
      </c>
    </row>
    <row r="14" spans="1:7" ht="12" customHeight="1">
      <c r="A14" s="56"/>
      <c r="B14" s="68"/>
      <c r="C14" s="68"/>
      <c r="D14" s="70"/>
      <c r="E14" s="70"/>
      <c r="F14" s="42">
        <v>2020</v>
      </c>
      <c r="G14" s="3">
        <f>G21+G45+G76+G130</f>
        <v>3967.6</v>
      </c>
    </row>
    <row r="15" spans="1:7" ht="12" customHeight="1">
      <c r="A15" s="56"/>
      <c r="B15" s="68"/>
      <c r="C15" s="68"/>
      <c r="D15" s="70"/>
      <c r="E15" s="70"/>
      <c r="F15" s="42">
        <v>2021</v>
      </c>
      <c r="G15" s="3">
        <f>SUM(G124+G183)</f>
        <v>1554.8</v>
      </c>
    </row>
    <row r="16" spans="1:7" ht="12" customHeight="1">
      <c r="A16" s="56"/>
      <c r="B16" s="68"/>
      <c r="C16" s="68"/>
      <c r="D16" s="70"/>
      <c r="E16" s="70"/>
      <c r="F16" s="43" t="s">
        <v>81</v>
      </c>
      <c r="G16" s="4">
        <f>G11+G12+G13+G14+G15</f>
        <v>12382.5</v>
      </c>
    </row>
    <row r="17" spans="1:7" ht="39" customHeight="1">
      <c r="A17" s="64" t="s">
        <v>16</v>
      </c>
      <c r="B17" s="65"/>
      <c r="C17" s="65"/>
      <c r="D17" s="65"/>
      <c r="E17" s="65"/>
      <c r="F17" s="65"/>
      <c r="G17" s="66"/>
    </row>
    <row r="18" spans="1:7" ht="11.45" customHeight="1">
      <c r="A18" s="71" t="s">
        <v>72</v>
      </c>
      <c r="B18" s="72"/>
      <c r="C18" s="72"/>
      <c r="D18" s="72"/>
      <c r="E18" s="73"/>
      <c r="F18" s="41">
        <v>2017</v>
      </c>
      <c r="G18" s="2">
        <f>SUM(G23)</f>
        <v>53.1</v>
      </c>
    </row>
    <row r="19" spans="1:7" ht="11.45" customHeight="1">
      <c r="A19" s="74"/>
      <c r="B19" s="75"/>
      <c r="C19" s="75"/>
      <c r="D19" s="75"/>
      <c r="E19" s="76"/>
      <c r="F19" s="42">
        <v>2018</v>
      </c>
      <c r="G19" s="3">
        <f>SUM(G24)</f>
        <v>51.5</v>
      </c>
    </row>
    <row r="20" spans="1:7" ht="11.45" customHeight="1">
      <c r="A20" s="74"/>
      <c r="B20" s="75"/>
      <c r="C20" s="75"/>
      <c r="D20" s="75"/>
      <c r="E20" s="76"/>
      <c r="F20" s="42">
        <v>2019</v>
      </c>
      <c r="G20" s="3">
        <f>SUM(G25)</f>
        <v>84.8</v>
      </c>
    </row>
    <row r="21" spans="1:7" ht="11.45" customHeight="1">
      <c r="A21" s="74"/>
      <c r="B21" s="75"/>
      <c r="C21" s="75"/>
      <c r="D21" s="75"/>
      <c r="E21" s="76"/>
      <c r="F21" s="42">
        <v>2020</v>
      </c>
      <c r="G21" s="3">
        <f>SUM(G26)</f>
        <v>116.1</v>
      </c>
    </row>
    <row r="22" spans="1:7" ht="11.45" customHeight="1">
      <c r="A22" s="77"/>
      <c r="B22" s="78"/>
      <c r="C22" s="78"/>
      <c r="D22" s="78"/>
      <c r="E22" s="79"/>
      <c r="F22" s="43">
        <v>2021</v>
      </c>
      <c r="G22" s="4">
        <f>SUM(G27)</f>
        <v>124.8</v>
      </c>
    </row>
    <row r="23" spans="1:7" ht="11.45" customHeight="1">
      <c r="A23" s="67" t="s">
        <v>17</v>
      </c>
      <c r="B23" s="67"/>
      <c r="C23" s="67"/>
      <c r="D23" s="67"/>
      <c r="E23" s="67"/>
      <c r="F23" s="5">
        <v>2017</v>
      </c>
      <c r="G23" s="14">
        <f>SUM(G28+G33)</f>
        <v>53.1</v>
      </c>
    </row>
    <row r="24" spans="1:7" ht="11.45" customHeight="1">
      <c r="A24" s="67"/>
      <c r="B24" s="67"/>
      <c r="C24" s="67"/>
      <c r="D24" s="67"/>
      <c r="E24" s="67"/>
      <c r="F24" s="6">
        <v>2018</v>
      </c>
      <c r="G24" s="15">
        <f>SUM(G29+G34)</f>
        <v>51.5</v>
      </c>
    </row>
    <row r="25" spans="1:7" ht="11.45" customHeight="1">
      <c r="A25" s="67"/>
      <c r="B25" s="67"/>
      <c r="C25" s="67"/>
      <c r="D25" s="67"/>
      <c r="E25" s="67"/>
      <c r="F25" s="6">
        <v>2019</v>
      </c>
      <c r="G25" s="9">
        <f>SUM(G30+G35)</f>
        <v>84.8</v>
      </c>
    </row>
    <row r="26" spans="1:7" ht="11.45" customHeight="1">
      <c r="A26" s="67"/>
      <c r="B26" s="67"/>
      <c r="C26" s="67"/>
      <c r="D26" s="67"/>
      <c r="E26" s="67"/>
      <c r="F26" s="6">
        <v>2020</v>
      </c>
      <c r="G26" s="21">
        <f>SUM(G31+G36+G38)</f>
        <v>116.1</v>
      </c>
    </row>
    <row r="27" spans="1:7" ht="11.45" customHeight="1">
      <c r="A27" s="67"/>
      <c r="B27" s="67"/>
      <c r="C27" s="67"/>
      <c r="D27" s="67"/>
      <c r="E27" s="67"/>
      <c r="F27" s="7">
        <v>2021</v>
      </c>
      <c r="G27" s="22">
        <f>SUM(G32+G37)</f>
        <v>124.8</v>
      </c>
    </row>
    <row r="28" spans="1:7" ht="11.45" customHeight="1">
      <c r="A28" s="80" t="s">
        <v>19</v>
      </c>
      <c r="B28" s="83" t="s">
        <v>18</v>
      </c>
      <c r="C28" s="83" t="s">
        <v>75</v>
      </c>
      <c r="D28" s="53">
        <v>2017</v>
      </c>
      <c r="E28" s="53">
        <v>2021</v>
      </c>
      <c r="F28" s="30">
        <v>2017</v>
      </c>
      <c r="G28" s="14">
        <v>17.5</v>
      </c>
    </row>
    <row r="29" spans="1:7" ht="11.45" customHeight="1">
      <c r="A29" s="81"/>
      <c r="B29" s="84"/>
      <c r="C29" s="84"/>
      <c r="D29" s="54"/>
      <c r="E29" s="54"/>
      <c r="F29" s="31">
        <v>2018</v>
      </c>
      <c r="G29" s="15">
        <f>26.5-9.6</f>
        <v>16.899999999999999</v>
      </c>
    </row>
    <row r="30" spans="1:7" ht="11.45" customHeight="1">
      <c r="A30" s="81"/>
      <c r="B30" s="84"/>
      <c r="C30" s="84"/>
      <c r="D30" s="54"/>
      <c r="E30" s="54"/>
      <c r="F30" s="31">
        <v>2019</v>
      </c>
      <c r="G30" s="9">
        <v>27.9</v>
      </c>
    </row>
    <row r="31" spans="1:7" ht="11.45" customHeight="1">
      <c r="A31" s="81"/>
      <c r="B31" s="84"/>
      <c r="C31" s="84"/>
      <c r="D31" s="54"/>
      <c r="E31" s="54"/>
      <c r="F31" s="6">
        <v>2020</v>
      </c>
      <c r="G31" s="21">
        <v>31.8</v>
      </c>
    </row>
    <row r="32" spans="1:7" ht="11.45" customHeight="1">
      <c r="A32" s="82"/>
      <c r="B32" s="85"/>
      <c r="C32" s="85"/>
      <c r="D32" s="55"/>
      <c r="E32" s="55"/>
      <c r="F32" s="7">
        <v>2021</v>
      </c>
      <c r="G32" s="22">
        <v>41.3</v>
      </c>
    </row>
    <row r="33" spans="1:7" ht="11.45" customHeight="1">
      <c r="A33" s="80" t="s">
        <v>20</v>
      </c>
      <c r="B33" s="83" t="s">
        <v>21</v>
      </c>
      <c r="C33" s="83" t="s">
        <v>75</v>
      </c>
      <c r="D33" s="53">
        <v>2017</v>
      </c>
      <c r="E33" s="53">
        <v>2021</v>
      </c>
      <c r="F33" s="30">
        <v>2017</v>
      </c>
      <c r="G33" s="14">
        <v>35.6</v>
      </c>
    </row>
    <row r="34" spans="1:7" ht="11.45" customHeight="1">
      <c r="A34" s="81"/>
      <c r="B34" s="84"/>
      <c r="C34" s="84"/>
      <c r="D34" s="54"/>
      <c r="E34" s="54"/>
      <c r="F34" s="31">
        <v>2018</v>
      </c>
      <c r="G34" s="15">
        <f>54.1-19.5</f>
        <v>34.6</v>
      </c>
    </row>
    <row r="35" spans="1:7" ht="11.45" customHeight="1">
      <c r="A35" s="81"/>
      <c r="B35" s="84"/>
      <c r="C35" s="84"/>
      <c r="D35" s="54"/>
      <c r="E35" s="54"/>
      <c r="F35" s="31">
        <v>2019</v>
      </c>
      <c r="G35" s="9">
        <v>56.9</v>
      </c>
    </row>
    <row r="36" spans="1:7" ht="11.45" customHeight="1">
      <c r="A36" s="81"/>
      <c r="B36" s="84"/>
      <c r="C36" s="84"/>
      <c r="D36" s="54"/>
      <c r="E36" s="54"/>
      <c r="F36" s="6">
        <v>2020</v>
      </c>
      <c r="G36" s="21">
        <v>64.3</v>
      </c>
    </row>
    <row r="37" spans="1:7" ht="11.45" customHeight="1">
      <c r="A37" s="82"/>
      <c r="B37" s="85"/>
      <c r="C37" s="85"/>
      <c r="D37" s="55"/>
      <c r="E37" s="55"/>
      <c r="F37" s="7">
        <v>2021</v>
      </c>
      <c r="G37" s="22">
        <v>83.5</v>
      </c>
    </row>
    <row r="38" spans="1:7" ht="11.45" customHeight="1">
      <c r="A38" s="69" t="s">
        <v>22</v>
      </c>
      <c r="B38" s="83" t="s">
        <v>23</v>
      </c>
      <c r="C38" s="83" t="s">
        <v>75</v>
      </c>
      <c r="D38" s="53">
        <v>2020</v>
      </c>
      <c r="E38" s="53">
        <v>2020</v>
      </c>
      <c r="F38" s="30">
        <v>2020</v>
      </c>
      <c r="G38" s="25">
        <v>20</v>
      </c>
    </row>
    <row r="39" spans="1:7" ht="11.45" customHeight="1">
      <c r="A39" s="69"/>
      <c r="B39" s="84"/>
      <c r="C39" s="84"/>
      <c r="D39" s="54"/>
      <c r="E39" s="54"/>
      <c r="F39" s="18"/>
      <c r="G39" s="26"/>
    </row>
    <row r="40" spans="1:7" ht="11.45" customHeight="1">
      <c r="A40" s="69"/>
      <c r="B40" s="84"/>
      <c r="C40" s="84"/>
      <c r="D40" s="54"/>
      <c r="E40" s="54"/>
      <c r="F40" s="18"/>
      <c r="G40" s="26"/>
    </row>
    <row r="41" spans="1:7" ht="11.45" customHeight="1">
      <c r="A41" s="69"/>
      <c r="B41" s="85"/>
      <c r="C41" s="85"/>
      <c r="D41" s="55"/>
      <c r="E41" s="55"/>
      <c r="F41" s="19"/>
      <c r="G41" s="27"/>
    </row>
    <row r="42" spans="1:7" ht="11.45" customHeight="1">
      <c r="A42" s="71" t="s">
        <v>73</v>
      </c>
      <c r="B42" s="72"/>
      <c r="C42" s="72"/>
      <c r="D42" s="72"/>
      <c r="E42" s="73"/>
      <c r="F42" s="41">
        <v>2017</v>
      </c>
      <c r="G42" s="2">
        <f>SUM(G47)</f>
        <v>114.9</v>
      </c>
    </row>
    <row r="43" spans="1:7" ht="11.45" customHeight="1">
      <c r="A43" s="74"/>
      <c r="B43" s="75"/>
      <c r="C43" s="75"/>
      <c r="D43" s="75"/>
      <c r="E43" s="76"/>
      <c r="F43" s="42">
        <v>2018</v>
      </c>
      <c r="G43" s="3">
        <f>SUM(G48+G60)</f>
        <v>190</v>
      </c>
    </row>
    <row r="44" spans="1:7" ht="11.45" customHeight="1">
      <c r="A44" s="74"/>
      <c r="B44" s="75"/>
      <c r="C44" s="75"/>
      <c r="D44" s="75"/>
      <c r="E44" s="76"/>
      <c r="F44" s="42">
        <v>2019</v>
      </c>
      <c r="G44" s="3">
        <f>SUM(G49+G61)</f>
        <v>290</v>
      </c>
    </row>
    <row r="45" spans="1:7" ht="11.45" customHeight="1">
      <c r="A45" s="74"/>
      <c r="B45" s="75"/>
      <c r="C45" s="75"/>
      <c r="D45" s="75"/>
      <c r="E45" s="76"/>
      <c r="F45" s="42">
        <v>2020</v>
      </c>
      <c r="G45" s="3">
        <f>SUM(G50+G62)</f>
        <v>245</v>
      </c>
    </row>
    <row r="46" spans="1:7" ht="11.45" customHeight="1">
      <c r="A46" s="77"/>
      <c r="B46" s="78"/>
      <c r="C46" s="78"/>
      <c r="D46" s="78"/>
      <c r="E46" s="79"/>
      <c r="F46" s="43">
        <v>2021</v>
      </c>
      <c r="G46" s="4">
        <f>SUM(G51+G63)</f>
        <v>210</v>
      </c>
    </row>
    <row r="47" spans="1:7" ht="11.45" customHeight="1">
      <c r="A47" s="86" t="s">
        <v>24</v>
      </c>
      <c r="B47" s="87"/>
      <c r="C47" s="87"/>
      <c r="D47" s="87"/>
      <c r="E47" s="88"/>
      <c r="F47" s="30">
        <v>2017</v>
      </c>
      <c r="G47" s="23">
        <f>SUM(G52)</f>
        <v>114.9</v>
      </c>
    </row>
    <row r="48" spans="1:7" ht="11.45" customHeight="1">
      <c r="A48" s="89"/>
      <c r="B48" s="90"/>
      <c r="C48" s="90"/>
      <c r="D48" s="90"/>
      <c r="E48" s="91"/>
      <c r="F48" s="31">
        <v>2018</v>
      </c>
      <c r="G48" s="24">
        <f>SUM(G56)</f>
        <v>180</v>
      </c>
    </row>
    <row r="49" spans="1:7" ht="11.45" customHeight="1">
      <c r="A49" s="89"/>
      <c r="B49" s="90"/>
      <c r="C49" s="90"/>
      <c r="D49" s="90"/>
      <c r="E49" s="91"/>
      <c r="F49" s="31">
        <v>2019</v>
      </c>
      <c r="G49" s="9">
        <f>SUM(G57)</f>
        <v>190</v>
      </c>
    </row>
    <row r="50" spans="1:7" ht="11.45" customHeight="1">
      <c r="A50" s="89"/>
      <c r="B50" s="90"/>
      <c r="C50" s="90"/>
      <c r="D50" s="90"/>
      <c r="E50" s="91"/>
      <c r="F50" s="31">
        <v>2020</v>
      </c>
      <c r="G50" s="9">
        <f>SUM(G58)</f>
        <v>200</v>
      </c>
    </row>
    <row r="51" spans="1:7" ht="11.45" customHeight="1">
      <c r="A51" s="92"/>
      <c r="B51" s="93"/>
      <c r="C51" s="93"/>
      <c r="D51" s="93"/>
      <c r="E51" s="94"/>
      <c r="F51" s="32">
        <v>2021</v>
      </c>
      <c r="G51" s="22">
        <f>SUM(G59)</f>
        <v>210</v>
      </c>
    </row>
    <row r="52" spans="1:7" ht="11.45" customHeight="1">
      <c r="A52" s="69" t="s">
        <v>27</v>
      </c>
      <c r="B52" s="103" t="s">
        <v>25</v>
      </c>
      <c r="C52" s="83" t="s">
        <v>75</v>
      </c>
      <c r="D52" s="56">
        <v>2017</v>
      </c>
      <c r="E52" s="56">
        <v>2017</v>
      </c>
      <c r="F52" s="30">
        <v>2017</v>
      </c>
      <c r="G52" s="25">
        <v>114.9</v>
      </c>
    </row>
    <row r="53" spans="1:7" ht="11.45" customHeight="1">
      <c r="A53" s="69"/>
      <c r="B53" s="103"/>
      <c r="C53" s="84"/>
      <c r="D53" s="56"/>
      <c r="E53" s="56"/>
      <c r="F53" s="31"/>
      <c r="G53" s="26"/>
    </row>
    <row r="54" spans="1:7" ht="11.45" customHeight="1">
      <c r="A54" s="69"/>
      <c r="B54" s="103"/>
      <c r="C54" s="84"/>
      <c r="D54" s="56"/>
      <c r="E54" s="56"/>
      <c r="F54" s="31"/>
      <c r="G54" s="26"/>
    </row>
    <row r="55" spans="1:7" ht="24.75" customHeight="1">
      <c r="A55" s="69"/>
      <c r="B55" s="103"/>
      <c r="C55" s="85"/>
      <c r="D55" s="56"/>
      <c r="E55" s="56"/>
      <c r="F55" s="32"/>
      <c r="G55" s="27"/>
    </row>
    <row r="56" spans="1:7" ht="12" customHeight="1">
      <c r="A56" s="69" t="s">
        <v>28</v>
      </c>
      <c r="B56" s="103" t="s">
        <v>26</v>
      </c>
      <c r="C56" s="83" t="s">
        <v>75</v>
      </c>
      <c r="D56" s="56">
        <v>2018</v>
      </c>
      <c r="E56" s="56">
        <v>2021</v>
      </c>
      <c r="F56" s="5">
        <v>2018</v>
      </c>
      <c r="G56" s="20">
        <v>180</v>
      </c>
    </row>
    <row r="57" spans="1:7" ht="12" customHeight="1">
      <c r="A57" s="69"/>
      <c r="B57" s="103"/>
      <c r="C57" s="84"/>
      <c r="D57" s="56"/>
      <c r="E57" s="56"/>
      <c r="F57" s="6">
        <v>2019</v>
      </c>
      <c r="G57" s="21">
        <v>190</v>
      </c>
    </row>
    <row r="58" spans="1:7" ht="12" customHeight="1">
      <c r="A58" s="69"/>
      <c r="B58" s="103"/>
      <c r="C58" s="84"/>
      <c r="D58" s="56"/>
      <c r="E58" s="56"/>
      <c r="F58" s="31">
        <v>2020</v>
      </c>
      <c r="G58" s="9">
        <v>200</v>
      </c>
    </row>
    <row r="59" spans="1:7" ht="45.75" customHeight="1">
      <c r="A59" s="69"/>
      <c r="B59" s="103"/>
      <c r="C59" s="85"/>
      <c r="D59" s="56"/>
      <c r="E59" s="56"/>
      <c r="F59" s="32">
        <v>2021</v>
      </c>
      <c r="G59" s="22">
        <v>210</v>
      </c>
    </row>
    <row r="60" spans="1:7" ht="12" customHeight="1">
      <c r="A60" s="86" t="s">
        <v>29</v>
      </c>
      <c r="B60" s="87"/>
      <c r="C60" s="87"/>
      <c r="D60" s="87"/>
      <c r="E60" s="88"/>
      <c r="F60" s="30" t="s">
        <v>82</v>
      </c>
      <c r="G60" s="20">
        <f>SUM(G69)</f>
        <v>10</v>
      </c>
    </row>
    <row r="61" spans="1:7" ht="12" customHeight="1">
      <c r="A61" s="89"/>
      <c r="B61" s="90"/>
      <c r="C61" s="90"/>
      <c r="D61" s="90"/>
      <c r="E61" s="91"/>
      <c r="F61" s="31" t="s">
        <v>83</v>
      </c>
      <c r="G61" s="21">
        <f>SUM(G65+G70)</f>
        <v>100</v>
      </c>
    </row>
    <row r="62" spans="1:7" ht="12" customHeight="1">
      <c r="A62" s="89"/>
      <c r="B62" s="90"/>
      <c r="C62" s="90"/>
      <c r="D62" s="90"/>
      <c r="E62" s="91"/>
      <c r="F62" s="31" t="s">
        <v>84</v>
      </c>
      <c r="G62" s="21">
        <f>SUM(G67)</f>
        <v>45</v>
      </c>
    </row>
    <row r="63" spans="1:7" ht="3" customHeight="1">
      <c r="A63" s="89"/>
      <c r="B63" s="90"/>
      <c r="C63" s="90"/>
      <c r="D63" s="90"/>
      <c r="E63" s="91"/>
      <c r="F63" s="31"/>
      <c r="G63" s="21"/>
    </row>
    <row r="64" spans="1:7" ht="3.75" customHeight="1">
      <c r="A64" s="92"/>
      <c r="B64" s="93"/>
      <c r="C64" s="93"/>
      <c r="D64" s="93"/>
      <c r="E64" s="94"/>
      <c r="F64" s="32"/>
      <c r="G64" s="22"/>
    </row>
    <row r="65" spans="1:7" ht="12" customHeight="1">
      <c r="A65" s="80" t="s">
        <v>30</v>
      </c>
      <c r="B65" s="83" t="s">
        <v>31</v>
      </c>
      <c r="C65" s="83" t="s">
        <v>75</v>
      </c>
      <c r="D65" s="53">
        <v>2019</v>
      </c>
      <c r="E65" s="53">
        <v>2019</v>
      </c>
      <c r="F65" s="30">
        <v>2019</v>
      </c>
      <c r="G65" s="20">
        <v>100</v>
      </c>
    </row>
    <row r="66" spans="1:7" ht="23.25" customHeight="1">
      <c r="A66" s="82"/>
      <c r="B66" s="85"/>
      <c r="C66" s="85"/>
      <c r="D66" s="55"/>
      <c r="E66" s="55"/>
      <c r="F66" s="32"/>
      <c r="G66" s="22"/>
    </row>
    <row r="67" spans="1:7" ht="12" customHeight="1">
      <c r="A67" s="80" t="s">
        <v>33</v>
      </c>
      <c r="B67" s="83" t="s">
        <v>32</v>
      </c>
      <c r="C67" s="83" t="s">
        <v>75</v>
      </c>
      <c r="D67" s="53">
        <v>2020</v>
      </c>
      <c r="E67" s="53">
        <v>2020</v>
      </c>
      <c r="F67" s="30">
        <v>2020</v>
      </c>
      <c r="G67" s="20">
        <v>45</v>
      </c>
    </row>
    <row r="68" spans="1:7" ht="23.25" customHeight="1">
      <c r="A68" s="82"/>
      <c r="B68" s="85"/>
      <c r="C68" s="85"/>
      <c r="D68" s="55"/>
      <c r="E68" s="55"/>
      <c r="F68" s="32"/>
      <c r="G68" s="22"/>
    </row>
    <row r="69" spans="1:7" ht="12" customHeight="1">
      <c r="A69" s="80" t="s">
        <v>34</v>
      </c>
      <c r="B69" s="119" t="s">
        <v>35</v>
      </c>
      <c r="C69" s="83" t="s">
        <v>75</v>
      </c>
      <c r="D69" s="53">
        <v>2018</v>
      </c>
      <c r="E69" s="53">
        <v>2018</v>
      </c>
      <c r="F69" s="30">
        <v>2018</v>
      </c>
      <c r="G69" s="20">
        <v>10</v>
      </c>
    </row>
    <row r="70" spans="1:7" ht="12" customHeight="1">
      <c r="A70" s="81"/>
      <c r="B70" s="120"/>
      <c r="C70" s="84"/>
      <c r="D70" s="54"/>
      <c r="E70" s="54"/>
      <c r="F70" s="31"/>
      <c r="G70" s="9"/>
    </row>
    <row r="71" spans="1:7" ht="12" customHeight="1">
      <c r="A71" s="81"/>
      <c r="B71" s="120"/>
      <c r="C71" s="84"/>
      <c r="D71" s="54"/>
      <c r="E71" s="54"/>
      <c r="F71" s="31"/>
      <c r="G71" s="9"/>
    </row>
    <row r="72" spans="1:7" ht="12" customHeight="1">
      <c r="A72" s="82"/>
      <c r="B72" s="121"/>
      <c r="C72" s="85"/>
      <c r="D72" s="55"/>
      <c r="E72" s="55"/>
      <c r="F72" s="32"/>
      <c r="G72" s="22"/>
    </row>
    <row r="73" spans="1:7" ht="12" customHeight="1">
      <c r="A73" s="71" t="s">
        <v>36</v>
      </c>
      <c r="B73" s="72"/>
      <c r="C73" s="72"/>
      <c r="D73" s="72"/>
      <c r="E73" s="73"/>
      <c r="F73" s="38">
        <v>2017</v>
      </c>
      <c r="G73" s="3">
        <f>SUM(G78+G100)</f>
        <v>288.8</v>
      </c>
    </row>
    <row r="74" spans="1:7" ht="12" customHeight="1">
      <c r="A74" s="74"/>
      <c r="B74" s="75"/>
      <c r="C74" s="75"/>
      <c r="D74" s="75"/>
      <c r="E74" s="76"/>
      <c r="F74" s="38">
        <v>2018</v>
      </c>
      <c r="G74" s="3">
        <f>SUM(G79+G101)</f>
        <v>350</v>
      </c>
    </row>
    <row r="75" spans="1:7" ht="12" customHeight="1">
      <c r="A75" s="74"/>
      <c r="B75" s="75"/>
      <c r="C75" s="75"/>
      <c r="D75" s="75"/>
      <c r="E75" s="76"/>
      <c r="F75" s="38">
        <v>2019</v>
      </c>
      <c r="G75" s="3">
        <f>SUM(G80+G102)</f>
        <v>2735</v>
      </c>
    </row>
    <row r="76" spans="1:7" ht="12" customHeight="1">
      <c r="A76" s="74"/>
      <c r="B76" s="75"/>
      <c r="C76" s="75"/>
      <c r="D76" s="75"/>
      <c r="E76" s="76"/>
      <c r="F76" s="42">
        <v>2020</v>
      </c>
      <c r="G76" s="3">
        <f>SUM(G81+G103)</f>
        <v>2800</v>
      </c>
    </row>
    <row r="77" spans="1:7" ht="12" customHeight="1">
      <c r="A77" s="77"/>
      <c r="B77" s="78"/>
      <c r="C77" s="78"/>
      <c r="D77" s="78"/>
      <c r="E77" s="79"/>
      <c r="F77" s="43">
        <v>2021</v>
      </c>
      <c r="G77" s="4">
        <f>SUM(G82)</f>
        <v>345</v>
      </c>
    </row>
    <row r="78" spans="1:7" ht="12" customHeight="1">
      <c r="A78" s="86" t="s">
        <v>37</v>
      </c>
      <c r="B78" s="87"/>
      <c r="C78" s="87"/>
      <c r="D78" s="87"/>
      <c r="E78" s="87"/>
      <c r="F78" s="30">
        <v>2017</v>
      </c>
      <c r="G78" s="20">
        <f>SUM(G91)</f>
        <v>20</v>
      </c>
    </row>
    <row r="79" spans="1:7" ht="12" customHeight="1">
      <c r="A79" s="89"/>
      <c r="B79" s="90"/>
      <c r="C79" s="90"/>
      <c r="D79" s="90"/>
      <c r="E79" s="90"/>
      <c r="F79" s="31">
        <v>2018</v>
      </c>
      <c r="G79" s="21">
        <f>SUM(G83)</f>
        <v>150</v>
      </c>
    </row>
    <row r="80" spans="1:7" ht="12" customHeight="1">
      <c r="A80" s="89"/>
      <c r="B80" s="90"/>
      <c r="C80" s="90"/>
      <c r="D80" s="90"/>
      <c r="E80" s="90"/>
      <c r="F80" s="31">
        <v>2019</v>
      </c>
      <c r="G80" s="21">
        <f>SUM(G84+G92+G88)</f>
        <v>335</v>
      </c>
    </row>
    <row r="81" spans="1:7" ht="12" customHeight="1">
      <c r="A81" s="89"/>
      <c r="B81" s="90"/>
      <c r="C81" s="90"/>
      <c r="D81" s="90"/>
      <c r="E81" s="90"/>
      <c r="F81" s="31">
        <v>2020</v>
      </c>
      <c r="G81" s="21">
        <f>SUM(G85+G93+G96+G89)</f>
        <v>375</v>
      </c>
    </row>
    <row r="82" spans="1:7" ht="12" customHeight="1">
      <c r="A82" s="92"/>
      <c r="B82" s="93"/>
      <c r="C82" s="93"/>
      <c r="D82" s="93"/>
      <c r="E82" s="93"/>
      <c r="F82" s="32">
        <v>2021</v>
      </c>
      <c r="G82" s="22">
        <f>SUM(G86+G94+G97)</f>
        <v>345</v>
      </c>
    </row>
    <row r="83" spans="1:7" ht="12.75" customHeight="1">
      <c r="A83" s="80" t="s">
        <v>38</v>
      </c>
      <c r="B83" s="83" t="s">
        <v>39</v>
      </c>
      <c r="C83" s="83" t="s">
        <v>75</v>
      </c>
      <c r="D83" s="53">
        <v>2018</v>
      </c>
      <c r="E83" s="53">
        <v>2021</v>
      </c>
      <c r="F83" s="30">
        <v>2018</v>
      </c>
      <c r="G83" s="20">
        <v>150</v>
      </c>
    </row>
    <row r="84" spans="1:7" ht="11.25" customHeight="1">
      <c r="A84" s="81"/>
      <c r="B84" s="84"/>
      <c r="C84" s="84"/>
      <c r="D84" s="54"/>
      <c r="E84" s="54"/>
      <c r="F84" s="31">
        <v>2019</v>
      </c>
      <c r="G84" s="21">
        <v>210</v>
      </c>
    </row>
    <row r="85" spans="1:7" ht="12" customHeight="1">
      <c r="A85" s="81"/>
      <c r="B85" s="84"/>
      <c r="C85" s="84"/>
      <c r="D85" s="54"/>
      <c r="E85" s="54"/>
      <c r="F85" s="31">
        <v>2020</v>
      </c>
      <c r="G85" s="21">
        <v>210</v>
      </c>
    </row>
    <row r="86" spans="1:7" ht="12" customHeight="1">
      <c r="A86" s="81"/>
      <c r="B86" s="84"/>
      <c r="C86" s="84"/>
      <c r="D86" s="54"/>
      <c r="E86" s="54"/>
      <c r="F86" s="31">
        <v>2021</v>
      </c>
      <c r="G86" s="21">
        <v>220</v>
      </c>
    </row>
    <row r="87" spans="1:7" ht="3" customHeight="1">
      <c r="A87" s="82"/>
      <c r="B87" s="85"/>
      <c r="C87" s="85"/>
      <c r="D87" s="55"/>
      <c r="E87" s="55"/>
      <c r="F87" s="31"/>
      <c r="G87" s="21"/>
    </row>
    <row r="88" spans="1:7" ht="12" customHeight="1">
      <c r="A88" s="80" t="s">
        <v>68</v>
      </c>
      <c r="B88" s="83" t="s">
        <v>90</v>
      </c>
      <c r="C88" s="53" t="s">
        <v>75</v>
      </c>
      <c r="D88" s="53">
        <v>2019</v>
      </c>
      <c r="E88" s="53">
        <v>2020</v>
      </c>
      <c r="F88" s="30">
        <v>2019</v>
      </c>
      <c r="G88" s="12">
        <v>100</v>
      </c>
    </row>
    <row r="89" spans="1:7" ht="12" customHeight="1">
      <c r="A89" s="81"/>
      <c r="B89" s="84"/>
      <c r="C89" s="54"/>
      <c r="D89" s="54"/>
      <c r="E89" s="54"/>
      <c r="F89" s="31">
        <v>2020</v>
      </c>
      <c r="G89" s="28">
        <v>125</v>
      </c>
    </row>
    <row r="90" spans="1:7" ht="74.25" customHeight="1">
      <c r="A90" s="82"/>
      <c r="B90" s="85"/>
      <c r="C90" s="55"/>
      <c r="D90" s="55"/>
      <c r="E90" s="55"/>
      <c r="F90" s="32"/>
      <c r="G90" s="13"/>
    </row>
    <row r="91" spans="1:7" ht="12" customHeight="1">
      <c r="A91" s="69" t="s">
        <v>69</v>
      </c>
      <c r="B91" s="103" t="s">
        <v>40</v>
      </c>
      <c r="C91" s="83" t="s">
        <v>75</v>
      </c>
      <c r="D91" s="56">
        <v>2017</v>
      </c>
      <c r="E91" s="56">
        <v>2021</v>
      </c>
      <c r="F91" s="30">
        <v>2017</v>
      </c>
      <c r="G91" s="20">
        <v>20</v>
      </c>
    </row>
    <row r="92" spans="1:7" ht="12" customHeight="1">
      <c r="A92" s="69"/>
      <c r="B92" s="103"/>
      <c r="C92" s="84"/>
      <c r="D92" s="56"/>
      <c r="E92" s="56"/>
      <c r="F92" s="31">
        <v>2019</v>
      </c>
      <c r="G92" s="21">
        <v>25</v>
      </c>
    </row>
    <row r="93" spans="1:7" ht="12" customHeight="1">
      <c r="A93" s="69"/>
      <c r="B93" s="103"/>
      <c r="C93" s="84"/>
      <c r="D93" s="56"/>
      <c r="E93" s="56"/>
      <c r="F93" s="31">
        <v>2020</v>
      </c>
      <c r="G93" s="21">
        <v>20</v>
      </c>
    </row>
    <row r="94" spans="1:7" ht="12" customHeight="1">
      <c r="A94" s="69"/>
      <c r="B94" s="103"/>
      <c r="C94" s="84"/>
      <c r="D94" s="56"/>
      <c r="E94" s="56"/>
      <c r="F94" s="31">
        <v>2021</v>
      </c>
      <c r="G94" s="21">
        <v>45</v>
      </c>
    </row>
    <row r="95" spans="1:7" ht="3" customHeight="1">
      <c r="A95" s="69"/>
      <c r="B95" s="103"/>
      <c r="C95" s="85"/>
      <c r="D95" s="56"/>
      <c r="E95" s="56"/>
      <c r="F95" s="31"/>
      <c r="G95" s="21"/>
    </row>
    <row r="96" spans="1:7" ht="12" customHeight="1">
      <c r="A96" s="69" t="s">
        <v>70</v>
      </c>
      <c r="B96" s="103" t="s">
        <v>41</v>
      </c>
      <c r="C96" s="103" t="s">
        <v>75</v>
      </c>
      <c r="D96" s="56">
        <v>2020</v>
      </c>
      <c r="E96" s="56">
        <v>2021</v>
      </c>
      <c r="F96" s="30">
        <v>2020</v>
      </c>
      <c r="G96" s="25">
        <v>20</v>
      </c>
    </row>
    <row r="97" spans="1:7" ht="12" customHeight="1">
      <c r="A97" s="69"/>
      <c r="B97" s="103"/>
      <c r="C97" s="103"/>
      <c r="D97" s="56"/>
      <c r="E97" s="56"/>
      <c r="F97" s="31">
        <v>2021</v>
      </c>
      <c r="G97" s="26">
        <v>80</v>
      </c>
    </row>
    <row r="98" spans="1:7" ht="10.5" customHeight="1">
      <c r="A98" s="69"/>
      <c r="B98" s="103"/>
      <c r="C98" s="103"/>
      <c r="D98" s="56"/>
      <c r="E98" s="56"/>
      <c r="F98" s="31"/>
      <c r="G98" s="26"/>
    </row>
    <row r="99" spans="1:7" ht="11.45" hidden="1" customHeight="1">
      <c r="A99" s="69"/>
      <c r="B99" s="103"/>
      <c r="C99" s="103"/>
      <c r="D99" s="56"/>
      <c r="E99" s="56"/>
      <c r="F99" s="32"/>
      <c r="G99" s="27"/>
    </row>
    <row r="100" spans="1:7" ht="12" customHeight="1">
      <c r="A100" s="113" t="s">
        <v>42</v>
      </c>
      <c r="B100" s="114"/>
      <c r="C100" s="114"/>
      <c r="D100" s="114"/>
      <c r="E100" s="114"/>
      <c r="F100" s="30">
        <v>2017</v>
      </c>
      <c r="G100" s="20">
        <f>SUM(G105+G108)</f>
        <v>268.8</v>
      </c>
    </row>
    <row r="101" spans="1:7" ht="12" customHeight="1">
      <c r="A101" s="115"/>
      <c r="B101" s="116"/>
      <c r="C101" s="116"/>
      <c r="D101" s="116"/>
      <c r="E101" s="116"/>
      <c r="F101" s="31">
        <v>2018</v>
      </c>
      <c r="G101" s="21">
        <f>SUM(G106+G109)</f>
        <v>200</v>
      </c>
    </row>
    <row r="102" spans="1:7" ht="12" customHeight="1">
      <c r="A102" s="115"/>
      <c r="B102" s="116"/>
      <c r="C102" s="116"/>
      <c r="D102" s="116"/>
      <c r="E102" s="116"/>
      <c r="F102" s="31">
        <v>2019</v>
      </c>
      <c r="G102" s="21">
        <f>SUM(G114+G111)</f>
        <v>2400</v>
      </c>
    </row>
    <row r="103" spans="1:7" ht="12" customHeight="1">
      <c r="A103" s="115"/>
      <c r="B103" s="116"/>
      <c r="C103" s="116"/>
      <c r="D103" s="116"/>
      <c r="E103" s="116"/>
      <c r="F103" s="31">
        <v>2020</v>
      </c>
      <c r="G103" s="21">
        <f>SUM(G117+G112)</f>
        <v>2425</v>
      </c>
    </row>
    <row r="104" spans="1:7" ht="6" customHeight="1">
      <c r="A104" s="117"/>
      <c r="B104" s="118"/>
      <c r="C104" s="118"/>
      <c r="D104" s="118"/>
      <c r="E104" s="118"/>
      <c r="F104" s="32"/>
      <c r="G104" s="21"/>
    </row>
    <row r="105" spans="1:7" ht="12" customHeight="1">
      <c r="A105" s="80" t="s">
        <v>43</v>
      </c>
      <c r="B105" s="83" t="s">
        <v>46</v>
      </c>
      <c r="C105" s="83" t="s">
        <v>75</v>
      </c>
      <c r="D105" s="53">
        <v>2017</v>
      </c>
      <c r="E105" s="95">
        <v>2018</v>
      </c>
      <c r="F105" s="30">
        <v>2017</v>
      </c>
      <c r="G105" s="12">
        <v>200</v>
      </c>
    </row>
    <row r="106" spans="1:7" ht="12" customHeight="1">
      <c r="A106" s="81"/>
      <c r="B106" s="84"/>
      <c r="C106" s="84"/>
      <c r="D106" s="54"/>
      <c r="E106" s="96"/>
      <c r="F106" s="31">
        <v>2018</v>
      </c>
      <c r="G106" s="28">
        <v>200</v>
      </c>
    </row>
    <row r="107" spans="1:7" ht="26.25" customHeight="1">
      <c r="A107" s="81"/>
      <c r="B107" s="84"/>
      <c r="C107" s="84"/>
      <c r="D107" s="54"/>
      <c r="E107" s="96"/>
      <c r="F107" s="31"/>
      <c r="G107" s="28"/>
    </row>
    <row r="108" spans="1:7" ht="12" customHeight="1">
      <c r="A108" s="80" t="s">
        <v>44</v>
      </c>
      <c r="B108" s="83" t="s">
        <v>47</v>
      </c>
      <c r="C108" s="83" t="s">
        <v>75</v>
      </c>
      <c r="D108" s="53">
        <v>2017</v>
      </c>
      <c r="E108" s="95">
        <v>2017</v>
      </c>
      <c r="F108" s="30">
        <v>2017</v>
      </c>
      <c r="G108" s="12">
        <v>68.8</v>
      </c>
    </row>
    <row r="109" spans="1:7" ht="12" customHeight="1">
      <c r="A109" s="81"/>
      <c r="B109" s="84"/>
      <c r="C109" s="84"/>
      <c r="D109" s="54"/>
      <c r="E109" s="96"/>
      <c r="F109" s="31"/>
      <c r="G109" s="28"/>
    </row>
    <row r="110" spans="1:7" ht="29.25" customHeight="1">
      <c r="A110" s="81"/>
      <c r="B110" s="84"/>
      <c r="C110" s="84"/>
      <c r="D110" s="54"/>
      <c r="E110" s="96"/>
      <c r="F110" s="31"/>
      <c r="G110" s="28"/>
    </row>
    <row r="111" spans="1:7" ht="12" customHeight="1">
      <c r="A111" s="80" t="s">
        <v>45</v>
      </c>
      <c r="B111" s="83" t="s">
        <v>91</v>
      </c>
      <c r="C111" s="53" t="s">
        <v>75</v>
      </c>
      <c r="D111" s="53">
        <v>2019</v>
      </c>
      <c r="E111" s="53">
        <v>2020</v>
      </c>
      <c r="F111" s="50">
        <v>2019</v>
      </c>
      <c r="G111" s="12">
        <v>100</v>
      </c>
    </row>
    <row r="112" spans="1:7" ht="12" customHeight="1">
      <c r="A112" s="81"/>
      <c r="B112" s="84"/>
      <c r="C112" s="54"/>
      <c r="D112" s="54"/>
      <c r="E112" s="54"/>
      <c r="F112" s="51">
        <v>2020</v>
      </c>
      <c r="G112" s="28">
        <v>125</v>
      </c>
    </row>
    <row r="113" spans="1:7" ht="68.25" customHeight="1">
      <c r="A113" s="82"/>
      <c r="B113" s="85"/>
      <c r="C113" s="55"/>
      <c r="D113" s="55"/>
      <c r="E113" s="55"/>
      <c r="F113" s="51"/>
      <c r="G113" s="28"/>
    </row>
    <row r="114" spans="1:7" ht="12" customHeight="1">
      <c r="A114" s="80" t="s">
        <v>71</v>
      </c>
      <c r="B114" s="83" t="s">
        <v>85</v>
      </c>
      <c r="C114" s="83" t="s">
        <v>75</v>
      </c>
      <c r="D114" s="53">
        <v>2019</v>
      </c>
      <c r="E114" s="53">
        <v>2019</v>
      </c>
      <c r="F114" s="30">
        <v>2019</v>
      </c>
      <c r="G114" s="12">
        <v>2300</v>
      </c>
    </row>
    <row r="115" spans="1:7" ht="12" customHeight="1">
      <c r="A115" s="81"/>
      <c r="B115" s="84"/>
      <c r="C115" s="84"/>
      <c r="D115" s="54"/>
      <c r="E115" s="54"/>
      <c r="F115" s="31"/>
      <c r="G115" s="28"/>
    </row>
    <row r="116" spans="1:7" ht="12" customHeight="1">
      <c r="A116" s="82"/>
      <c r="B116" s="85"/>
      <c r="C116" s="85"/>
      <c r="D116" s="55"/>
      <c r="E116" s="55"/>
      <c r="F116" s="32"/>
      <c r="G116" s="13"/>
    </row>
    <row r="117" spans="1:7" ht="12" customHeight="1">
      <c r="A117" s="80" t="s">
        <v>89</v>
      </c>
      <c r="B117" s="83" t="s">
        <v>92</v>
      </c>
      <c r="C117" s="83" t="s">
        <v>75</v>
      </c>
      <c r="D117" s="53">
        <v>2020</v>
      </c>
      <c r="E117" s="53">
        <v>2020</v>
      </c>
      <c r="F117" s="30">
        <v>2020</v>
      </c>
      <c r="G117" s="12">
        <v>2300</v>
      </c>
    </row>
    <row r="118" spans="1:7" ht="12" customHeight="1">
      <c r="A118" s="81"/>
      <c r="B118" s="84"/>
      <c r="C118" s="84"/>
      <c r="D118" s="54"/>
      <c r="E118" s="54"/>
      <c r="F118" s="31"/>
      <c r="G118" s="28"/>
    </row>
    <row r="119" spans="1:7" ht="12" customHeight="1">
      <c r="A119" s="82"/>
      <c r="B119" s="85"/>
      <c r="C119" s="85"/>
      <c r="D119" s="55"/>
      <c r="E119" s="55"/>
      <c r="F119" s="32"/>
      <c r="G119" s="13"/>
    </row>
    <row r="120" spans="1:7" ht="12" customHeight="1">
      <c r="A120" s="80"/>
      <c r="B120" s="104" t="s">
        <v>10</v>
      </c>
      <c r="C120" s="104"/>
      <c r="D120" s="100">
        <v>2017</v>
      </c>
      <c r="E120" s="110">
        <v>2021</v>
      </c>
      <c r="F120" s="37">
        <v>2017</v>
      </c>
      <c r="G120" s="2">
        <f>G73+G42+G18</f>
        <v>456.80000000000007</v>
      </c>
    </row>
    <row r="121" spans="1:7" ht="12" customHeight="1">
      <c r="A121" s="81"/>
      <c r="B121" s="105"/>
      <c r="C121" s="105"/>
      <c r="D121" s="101"/>
      <c r="E121" s="111"/>
      <c r="F121" s="38">
        <v>2018</v>
      </c>
      <c r="G121" s="3">
        <f>G74+G43+G19</f>
        <v>591.5</v>
      </c>
    </row>
    <row r="122" spans="1:7" ht="12" customHeight="1">
      <c r="A122" s="81"/>
      <c r="B122" s="105"/>
      <c r="C122" s="105"/>
      <c r="D122" s="101"/>
      <c r="E122" s="111"/>
      <c r="F122" s="38">
        <v>2019</v>
      </c>
      <c r="G122" s="3">
        <f>G75+G44+G20</f>
        <v>3109.8</v>
      </c>
    </row>
    <row r="123" spans="1:7" ht="12" customHeight="1">
      <c r="A123" s="81"/>
      <c r="B123" s="105"/>
      <c r="C123" s="105"/>
      <c r="D123" s="101"/>
      <c r="E123" s="111"/>
      <c r="F123" s="38">
        <v>2020</v>
      </c>
      <c r="G123" s="3">
        <f>G76+G45+G21</f>
        <v>3161.1</v>
      </c>
    </row>
    <row r="124" spans="1:7" ht="12" customHeight="1">
      <c r="A124" s="81"/>
      <c r="B124" s="105"/>
      <c r="C124" s="105"/>
      <c r="D124" s="101"/>
      <c r="E124" s="111"/>
      <c r="F124" s="38">
        <v>2021</v>
      </c>
      <c r="G124" s="3">
        <f>SUM(G22+G46+G77)</f>
        <v>679.8</v>
      </c>
    </row>
    <row r="125" spans="1:7" ht="12" customHeight="1">
      <c r="A125" s="82"/>
      <c r="B125" s="106"/>
      <c r="C125" s="106"/>
      <c r="D125" s="102"/>
      <c r="E125" s="112"/>
      <c r="F125" s="39" t="s">
        <v>81</v>
      </c>
      <c r="G125" s="4">
        <f>SUM(G120:G124)</f>
        <v>7999.0000000000009</v>
      </c>
    </row>
    <row r="126" spans="1:7" ht="24" customHeight="1">
      <c r="A126" s="107" t="s">
        <v>48</v>
      </c>
      <c r="B126" s="108"/>
      <c r="C126" s="108"/>
      <c r="D126" s="108"/>
      <c r="E126" s="108"/>
      <c r="F126" s="108"/>
      <c r="G126" s="109"/>
    </row>
    <row r="127" spans="1:7" ht="12" customHeight="1">
      <c r="A127" s="71" t="s">
        <v>49</v>
      </c>
      <c r="B127" s="72"/>
      <c r="C127" s="72"/>
      <c r="D127" s="72"/>
      <c r="E127" s="73"/>
      <c r="F127" s="41">
        <v>2017</v>
      </c>
      <c r="G127" s="2">
        <f>SUM(G132)</f>
        <v>1268.7</v>
      </c>
    </row>
    <row r="128" spans="1:7" ht="12" customHeight="1">
      <c r="A128" s="74"/>
      <c r="B128" s="75"/>
      <c r="C128" s="75"/>
      <c r="D128" s="75"/>
      <c r="E128" s="76"/>
      <c r="F128" s="48">
        <v>2018</v>
      </c>
      <c r="G128" s="3">
        <f>SUM(G133)</f>
        <v>418.50000000000006</v>
      </c>
    </row>
    <row r="129" spans="1:9" ht="12" customHeight="1">
      <c r="A129" s="74"/>
      <c r="B129" s="75"/>
      <c r="C129" s="75"/>
      <c r="D129" s="75"/>
      <c r="E129" s="76"/>
      <c r="F129" s="48">
        <v>2019</v>
      </c>
      <c r="G129" s="3">
        <f>SUM(G134)</f>
        <v>1014.8000000000001</v>
      </c>
      <c r="I129" s="1" t="s">
        <v>13</v>
      </c>
    </row>
    <row r="130" spans="1:9" ht="12" customHeight="1">
      <c r="A130" s="74"/>
      <c r="B130" s="75"/>
      <c r="C130" s="75"/>
      <c r="D130" s="75"/>
      <c r="E130" s="76"/>
      <c r="F130" s="48">
        <v>2020</v>
      </c>
      <c r="G130" s="3">
        <f>SUM(G135)</f>
        <v>806.5</v>
      </c>
    </row>
    <row r="131" spans="1:9" ht="12" customHeight="1">
      <c r="A131" s="77"/>
      <c r="B131" s="78"/>
      <c r="C131" s="78"/>
      <c r="D131" s="78"/>
      <c r="E131" s="79"/>
      <c r="F131" s="49">
        <v>2021</v>
      </c>
      <c r="G131" s="4">
        <f>SUM(G136)</f>
        <v>875</v>
      </c>
    </row>
    <row r="132" spans="1:9" ht="11.45" customHeight="1">
      <c r="A132" s="113" t="s">
        <v>50</v>
      </c>
      <c r="B132" s="114"/>
      <c r="C132" s="114"/>
      <c r="D132" s="114"/>
      <c r="E132" s="114"/>
      <c r="F132" s="47">
        <v>2017</v>
      </c>
      <c r="G132" s="2">
        <f>SUM(G137+G138+G144+G154+G160+G168+G178)</f>
        <v>1268.7</v>
      </c>
    </row>
    <row r="133" spans="1:9" ht="11.45" customHeight="1">
      <c r="A133" s="115"/>
      <c r="B133" s="116"/>
      <c r="C133" s="116"/>
      <c r="D133" s="116"/>
      <c r="E133" s="116"/>
      <c r="F133" s="48">
        <v>2018</v>
      </c>
      <c r="G133" s="3">
        <f>SUM(G139+G145+G155+G163+G169+G175)</f>
        <v>418.50000000000006</v>
      </c>
    </row>
    <row r="134" spans="1:9" ht="11.45" customHeight="1">
      <c r="A134" s="115"/>
      <c r="B134" s="116"/>
      <c r="C134" s="116"/>
      <c r="D134" s="116"/>
      <c r="E134" s="116"/>
      <c r="F134" s="48">
        <v>2019</v>
      </c>
      <c r="G134" s="3">
        <f>SUM(G140+G146+G150+G156+G159+G164+G172)</f>
        <v>1014.8000000000001</v>
      </c>
    </row>
    <row r="135" spans="1:9" ht="11.45" customHeight="1">
      <c r="A135" s="115"/>
      <c r="B135" s="116"/>
      <c r="C135" s="116"/>
      <c r="D135" s="116"/>
      <c r="E135" s="116"/>
      <c r="F135" s="48">
        <v>2020</v>
      </c>
      <c r="G135" s="3">
        <f>SUM(G141+G147+G151+G157+G165+G173)</f>
        <v>806.5</v>
      </c>
    </row>
    <row r="136" spans="1:9" ht="11.45" customHeight="1">
      <c r="A136" s="115"/>
      <c r="B136" s="116"/>
      <c r="C136" s="116"/>
      <c r="D136" s="116"/>
      <c r="E136" s="116"/>
      <c r="F136" s="49">
        <v>2021</v>
      </c>
      <c r="G136" s="4">
        <f>SUM(G142+G148+G152+G158+G166+G174)</f>
        <v>875</v>
      </c>
    </row>
    <row r="137" spans="1:9" ht="34.5" customHeight="1">
      <c r="A137" s="36" t="s">
        <v>67</v>
      </c>
      <c r="B137" s="40" t="s">
        <v>53</v>
      </c>
      <c r="C137" s="40" t="s">
        <v>75</v>
      </c>
      <c r="D137" s="33">
        <v>2017</v>
      </c>
      <c r="E137" s="33">
        <v>2017</v>
      </c>
      <c r="F137" s="46">
        <v>2017</v>
      </c>
      <c r="G137" s="8">
        <v>100</v>
      </c>
    </row>
    <row r="138" spans="1:9" ht="11.45" customHeight="1">
      <c r="A138" s="80" t="s">
        <v>66</v>
      </c>
      <c r="B138" s="83" t="s">
        <v>51</v>
      </c>
      <c r="C138" s="83" t="s">
        <v>75</v>
      </c>
      <c r="D138" s="53">
        <v>2017</v>
      </c>
      <c r="E138" s="53">
        <v>2021</v>
      </c>
      <c r="F138" s="44">
        <v>2017</v>
      </c>
      <c r="G138" s="11">
        <v>100</v>
      </c>
    </row>
    <row r="139" spans="1:9" ht="11.45" customHeight="1">
      <c r="A139" s="81"/>
      <c r="B139" s="84"/>
      <c r="C139" s="84"/>
      <c r="D139" s="54"/>
      <c r="E139" s="54"/>
      <c r="F139" s="45">
        <v>2018</v>
      </c>
      <c r="G139" s="9">
        <v>100</v>
      </c>
    </row>
    <row r="140" spans="1:9" ht="11.45" customHeight="1">
      <c r="A140" s="81"/>
      <c r="B140" s="84"/>
      <c r="C140" s="84"/>
      <c r="D140" s="54"/>
      <c r="E140" s="54"/>
      <c r="F140" s="31">
        <v>2019</v>
      </c>
      <c r="G140" s="9">
        <v>100</v>
      </c>
    </row>
    <row r="141" spans="1:9" ht="11.45" customHeight="1">
      <c r="A141" s="81"/>
      <c r="B141" s="84"/>
      <c r="C141" s="84"/>
      <c r="D141" s="54"/>
      <c r="E141" s="54"/>
      <c r="F141" s="31">
        <v>2020</v>
      </c>
      <c r="G141" s="9">
        <v>150</v>
      </c>
    </row>
    <row r="142" spans="1:9" ht="11.45" customHeight="1">
      <c r="A142" s="81"/>
      <c r="B142" s="84"/>
      <c r="C142" s="84"/>
      <c r="D142" s="54"/>
      <c r="E142" s="54"/>
      <c r="F142" s="31">
        <v>2021</v>
      </c>
      <c r="G142" s="9">
        <v>160</v>
      </c>
    </row>
    <row r="143" spans="1:9" ht="2.25" customHeight="1">
      <c r="A143" s="82"/>
      <c r="B143" s="85"/>
      <c r="C143" s="85"/>
      <c r="D143" s="55"/>
      <c r="E143" s="55"/>
      <c r="F143" s="32"/>
      <c r="G143" s="10"/>
    </row>
    <row r="144" spans="1:9" ht="11.45" customHeight="1">
      <c r="A144" s="80" t="s">
        <v>65</v>
      </c>
      <c r="B144" s="83" t="s">
        <v>52</v>
      </c>
      <c r="C144" s="83" t="s">
        <v>75</v>
      </c>
      <c r="D144" s="53">
        <v>2017</v>
      </c>
      <c r="E144" s="53">
        <v>2021</v>
      </c>
      <c r="F144" s="30">
        <v>2017</v>
      </c>
      <c r="G144" s="11">
        <v>60</v>
      </c>
    </row>
    <row r="145" spans="1:7" ht="11.45" customHeight="1">
      <c r="A145" s="81"/>
      <c r="B145" s="84"/>
      <c r="C145" s="84"/>
      <c r="D145" s="54"/>
      <c r="E145" s="54"/>
      <c r="F145" s="31">
        <v>2018</v>
      </c>
      <c r="G145" s="9">
        <v>67.8</v>
      </c>
    </row>
    <row r="146" spans="1:7" ht="11.45" customHeight="1">
      <c r="A146" s="81"/>
      <c r="B146" s="84"/>
      <c r="C146" s="84"/>
      <c r="D146" s="54"/>
      <c r="E146" s="54"/>
      <c r="F146" s="31">
        <v>2019</v>
      </c>
      <c r="G146" s="9">
        <v>76.599999999999994</v>
      </c>
    </row>
    <row r="147" spans="1:7" ht="11.45" customHeight="1">
      <c r="A147" s="81"/>
      <c r="B147" s="84"/>
      <c r="C147" s="84"/>
      <c r="D147" s="54"/>
      <c r="E147" s="54"/>
      <c r="F147" s="31">
        <v>2020</v>
      </c>
      <c r="G147" s="9">
        <v>86.5</v>
      </c>
    </row>
    <row r="148" spans="1:7" ht="11.45" customHeight="1">
      <c r="A148" s="81"/>
      <c r="B148" s="84"/>
      <c r="C148" s="84"/>
      <c r="D148" s="54"/>
      <c r="E148" s="54"/>
      <c r="F148" s="31">
        <v>2021</v>
      </c>
      <c r="G148" s="9">
        <v>95</v>
      </c>
    </row>
    <row r="149" spans="1:7" ht="2.25" customHeight="1">
      <c r="A149" s="82"/>
      <c r="B149" s="85"/>
      <c r="C149" s="85"/>
      <c r="D149" s="55"/>
      <c r="E149" s="55"/>
      <c r="F149" s="32"/>
      <c r="G149" s="10"/>
    </row>
    <row r="150" spans="1:7" ht="12" customHeight="1">
      <c r="A150" s="80" t="s">
        <v>64</v>
      </c>
      <c r="B150" s="83" t="s">
        <v>87</v>
      </c>
      <c r="C150" s="83" t="s">
        <v>75</v>
      </c>
      <c r="D150" s="53">
        <v>2019</v>
      </c>
      <c r="E150" s="53">
        <v>2021</v>
      </c>
      <c r="F150" s="30">
        <v>2019</v>
      </c>
      <c r="G150" s="12">
        <v>250</v>
      </c>
    </row>
    <row r="151" spans="1:7" ht="12" customHeight="1">
      <c r="A151" s="81"/>
      <c r="B151" s="84"/>
      <c r="C151" s="84"/>
      <c r="D151" s="54"/>
      <c r="E151" s="54"/>
      <c r="F151" s="31">
        <v>2020</v>
      </c>
      <c r="G151" s="21">
        <v>250</v>
      </c>
    </row>
    <row r="152" spans="1:7" ht="12" customHeight="1">
      <c r="A152" s="81"/>
      <c r="B152" s="84"/>
      <c r="C152" s="84"/>
      <c r="D152" s="54"/>
      <c r="E152" s="54"/>
      <c r="F152" s="31">
        <v>2021</v>
      </c>
      <c r="G152" s="28">
        <v>250</v>
      </c>
    </row>
    <row r="153" spans="1:7" ht="3.75" customHeight="1">
      <c r="A153" s="82"/>
      <c r="B153" s="85"/>
      <c r="C153" s="85"/>
      <c r="D153" s="55"/>
      <c r="E153" s="55"/>
      <c r="F153" s="32"/>
      <c r="G153" s="28"/>
    </row>
    <row r="154" spans="1:7" ht="11.45" customHeight="1">
      <c r="A154" s="80" t="s">
        <v>63</v>
      </c>
      <c r="B154" s="83" t="s">
        <v>54</v>
      </c>
      <c r="C154" s="83" t="s">
        <v>75</v>
      </c>
      <c r="D154" s="53">
        <v>2017</v>
      </c>
      <c r="E154" s="53">
        <v>2021</v>
      </c>
      <c r="F154" s="30">
        <v>2017</v>
      </c>
      <c r="G154" s="11">
        <v>450</v>
      </c>
    </row>
    <row r="155" spans="1:7" ht="11.45" customHeight="1">
      <c r="A155" s="81"/>
      <c r="B155" s="84"/>
      <c r="C155" s="84"/>
      <c r="D155" s="54"/>
      <c r="E155" s="54"/>
      <c r="F155" s="31">
        <v>2018</v>
      </c>
      <c r="G155" s="9">
        <v>100</v>
      </c>
    </row>
    <row r="156" spans="1:7" ht="11.45" customHeight="1">
      <c r="A156" s="81"/>
      <c r="B156" s="84"/>
      <c r="C156" s="84"/>
      <c r="D156" s="54"/>
      <c r="E156" s="54"/>
      <c r="F156" s="31">
        <v>2019</v>
      </c>
      <c r="G156" s="9">
        <v>150</v>
      </c>
    </row>
    <row r="157" spans="1:7" ht="11.45" customHeight="1">
      <c r="A157" s="81"/>
      <c r="B157" s="84"/>
      <c r="C157" s="84"/>
      <c r="D157" s="54"/>
      <c r="E157" s="54"/>
      <c r="F157" s="31">
        <v>2020</v>
      </c>
      <c r="G157" s="9">
        <v>150</v>
      </c>
    </row>
    <row r="158" spans="1:7" ht="11.45" customHeight="1">
      <c r="A158" s="82"/>
      <c r="B158" s="85"/>
      <c r="C158" s="85"/>
      <c r="D158" s="55"/>
      <c r="E158" s="55"/>
      <c r="F158" s="32">
        <v>2021</v>
      </c>
      <c r="G158" s="10">
        <v>150</v>
      </c>
    </row>
    <row r="159" spans="1:7" ht="47.25" customHeight="1">
      <c r="A159" s="36" t="s">
        <v>62</v>
      </c>
      <c r="B159" s="29" t="s">
        <v>88</v>
      </c>
      <c r="C159" s="29" t="s">
        <v>75</v>
      </c>
      <c r="D159" s="33">
        <v>2019</v>
      </c>
      <c r="E159" s="33">
        <v>2019</v>
      </c>
      <c r="F159" s="33">
        <v>2019</v>
      </c>
      <c r="G159" s="8">
        <v>200</v>
      </c>
    </row>
    <row r="160" spans="1:7" ht="11.45" customHeight="1">
      <c r="A160" s="80" t="s">
        <v>61</v>
      </c>
      <c r="B160" s="83" t="s">
        <v>77</v>
      </c>
      <c r="C160" s="83" t="s">
        <v>75</v>
      </c>
      <c r="D160" s="53">
        <v>2017</v>
      </c>
      <c r="E160" s="53">
        <v>2017</v>
      </c>
      <c r="F160" s="30">
        <v>2017</v>
      </c>
      <c r="G160" s="20">
        <v>98</v>
      </c>
    </row>
    <row r="161" spans="1:7" ht="11.45" customHeight="1">
      <c r="A161" s="81"/>
      <c r="B161" s="84"/>
      <c r="C161" s="84"/>
      <c r="D161" s="54"/>
      <c r="E161" s="54"/>
      <c r="F161" s="31"/>
      <c r="G161" s="21"/>
    </row>
    <row r="162" spans="1:7" ht="11.45" customHeight="1">
      <c r="A162" s="82"/>
      <c r="B162" s="85"/>
      <c r="C162" s="85"/>
      <c r="D162" s="55"/>
      <c r="E162" s="55"/>
      <c r="F162" s="32"/>
      <c r="G162" s="21"/>
    </row>
    <row r="163" spans="1:7" ht="11.45" customHeight="1">
      <c r="A163" s="80" t="s">
        <v>60</v>
      </c>
      <c r="B163" s="83" t="s">
        <v>76</v>
      </c>
      <c r="C163" s="83" t="s">
        <v>75</v>
      </c>
      <c r="D163" s="53">
        <v>2018</v>
      </c>
      <c r="E163" s="53">
        <v>2021</v>
      </c>
      <c r="F163" s="30">
        <v>2018</v>
      </c>
      <c r="G163" s="20">
        <v>121.5</v>
      </c>
    </row>
    <row r="164" spans="1:7" ht="11.45" customHeight="1">
      <c r="A164" s="81"/>
      <c r="B164" s="84"/>
      <c r="C164" s="84"/>
      <c r="D164" s="54"/>
      <c r="E164" s="54"/>
      <c r="F164" s="31">
        <v>2019</v>
      </c>
      <c r="G164" s="21">
        <v>200</v>
      </c>
    </row>
    <row r="165" spans="1:7" ht="11.45" customHeight="1">
      <c r="A165" s="81"/>
      <c r="B165" s="84"/>
      <c r="C165" s="84"/>
      <c r="D165" s="54"/>
      <c r="E165" s="54"/>
      <c r="F165" s="31">
        <v>2020</v>
      </c>
      <c r="G165" s="21">
        <v>150</v>
      </c>
    </row>
    <row r="166" spans="1:7" ht="11.45" customHeight="1">
      <c r="A166" s="81"/>
      <c r="B166" s="84"/>
      <c r="C166" s="84"/>
      <c r="D166" s="54"/>
      <c r="E166" s="54"/>
      <c r="F166" s="31">
        <v>2021</v>
      </c>
      <c r="G166" s="21">
        <v>200</v>
      </c>
    </row>
    <row r="167" spans="1:7" ht="2.25" customHeight="1">
      <c r="A167" s="82"/>
      <c r="B167" s="85"/>
      <c r="C167" s="85"/>
      <c r="D167" s="55"/>
      <c r="E167" s="55"/>
      <c r="F167" s="31"/>
      <c r="G167" s="21"/>
    </row>
    <row r="168" spans="1:7" ht="12" customHeight="1">
      <c r="A168" s="80" t="s">
        <v>59</v>
      </c>
      <c r="B168" s="83" t="s">
        <v>55</v>
      </c>
      <c r="C168" s="83" t="s">
        <v>75</v>
      </c>
      <c r="D168" s="53">
        <v>2017</v>
      </c>
      <c r="E168" s="53">
        <v>2018</v>
      </c>
      <c r="F168" s="30">
        <v>2017</v>
      </c>
      <c r="G168" s="12">
        <v>458.7</v>
      </c>
    </row>
    <row r="169" spans="1:7" ht="12" customHeight="1">
      <c r="A169" s="81"/>
      <c r="B169" s="84"/>
      <c r="C169" s="84"/>
      <c r="D169" s="54"/>
      <c r="E169" s="54"/>
      <c r="F169" s="31">
        <v>2018</v>
      </c>
      <c r="G169" s="21">
        <v>29.1</v>
      </c>
    </row>
    <row r="170" spans="1:7" ht="3.75" customHeight="1">
      <c r="A170" s="81"/>
      <c r="B170" s="84"/>
      <c r="C170" s="84"/>
      <c r="D170" s="54"/>
      <c r="E170" s="54"/>
      <c r="F170" s="31"/>
      <c r="G170" s="28"/>
    </row>
    <row r="171" spans="1:7" ht="6.75" customHeight="1">
      <c r="A171" s="82"/>
      <c r="B171" s="85"/>
      <c r="C171" s="85"/>
      <c r="D171" s="55"/>
      <c r="E171" s="55"/>
      <c r="F171" s="32"/>
      <c r="G171" s="28"/>
    </row>
    <row r="172" spans="1:7" ht="12" customHeight="1">
      <c r="A172" s="80" t="s">
        <v>58</v>
      </c>
      <c r="B172" s="83" t="s">
        <v>56</v>
      </c>
      <c r="C172" s="83" t="s">
        <v>75</v>
      </c>
      <c r="D172" s="53">
        <v>2019</v>
      </c>
      <c r="E172" s="95">
        <v>2021</v>
      </c>
      <c r="F172" s="30">
        <v>2019</v>
      </c>
      <c r="G172" s="12">
        <v>38.200000000000003</v>
      </c>
    </row>
    <row r="173" spans="1:7" ht="12" customHeight="1">
      <c r="A173" s="81"/>
      <c r="B173" s="84"/>
      <c r="C173" s="84"/>
      <c r="D173" s="54"/>
      <c r="E173" s="96"/>
      <c r="F173" s="31">
        <v>2020</v>
      </c>
      <c r="G173" s="28">
        <v>20</v>
      </c>
    </row>
    <row r="174" spans="1:7" ht="12" customHeight="1">
      <c r="A174" s="82"/>
      <c r="B174" s="85"/>
      <c r="C174" s="85"/>
      <c r="D174" s="55"/>
      <c r="E174" s="122"/>
      <c r="F174" s="32">
        <v>2021</v>
      </c>
      <c r="G174" s="13">
        <v>20</v>
      </c>
    </row>
    <row r="175" spans="1:7" ht="12" customHeight="1">
      <c r="A175" s="80" t="s">
        <v>78</v>
      </c>
      <c r="B175" s="83" t="s">
        <v>93</v>
      </c>
      <c r="C175" s="83" t="s">
        <v>75</v>
      </c>
      <c r="D175" s="53">
        <v>2018</v>
      </c>
      <c r="E175" s="53">
        <v>2018</v>
      </c>
      <c r="F175" s="30">
        <v>2018</v>
      </c>
      <c r="G175" s="20">
        <v>0.1</v>
      </c>
    </row>
    <row r="176" spans="1:7" ht="12" customHeight="1">
      <c r="A176" s="81"/>
      <c r="B176" s="84"/>
      <c r="C176" s="84"/>
      <c r="D176" s="54"/>
      <c r="E176" s="54"/>
      <c r="F176" s="31"/>
      <c r="G176" s="21"/>
    </row>
    <row r="177" spans="1:7" ht="12" customHeight="1">
      <c r="A177" s="82"/>
      <c r="B177" s="85"/>
      <c r="C177" s="85"/>
      <c r="D177" s="55"/>
      <c r="E177" s="55"/>
      <c r="F177" s="32"/>
      <c r="G177" s="22"/>
    </row>
    <row r="178" spans="1:7" ht="37.5" customHeight="1">
      <c r="A178" s="52" t="s">
        <v>86</v>
      </c>
      <c r="B178" s="40" t="s">
        <v>57</v>
      </c>
      <c r="C178" s="40" t="s">
        <v>75</v>
      </c>
      <c r="D178" s="33">
        <v>2017</v>
      </c>
      <c r="E178" s="33">
        <v>2017</v>
      </c>
      <c r="F178" s="33">
        <v>2017</v>
      </c>
      <c r="G178" s="8">
        <v>2</v>
      </c>
    </row>
    <row r="179" spans="1:7" ht="12" customHeight="1">
      <c r="A179" s="97"/>
      <c r="B179" s="100" t="s">
        <v>11</v>
      </c>
      <c r="C179" s="100"/>
      <c r="D179" s="100">
        <v>2017</v>
      </c>
      <c r="E179" s="100">
        <v>2021</v>
      </c>
      <c r="F179" s="41">
        <v>2017</v>
      </c>
      <c r="G179" s="2">
        <f>G127</f>
        <v>1268.7</v>
      </c>
    </row>
    <row r="180" spans="1:7" ht="12" customHeight="1">
      <c r="A180" s="98"/>
      <c r="B180" s="101"/>
      <c r="C180" s="101"/>
      <c r="D180" s="101"/>
      <c r="E180" s="101"/>
      <c r="F180" s="42">
        <v>2018</v>
      </c>
      <c r="G180" s="3">
        <f>G128</f>
        <v>418.50000000000006</v>
      </c>
    </row>
    <row r="181" spans="1:7" ht="12" customHeight="1">
      <c r="A181" s="98"/>
      <c r="B181" s="101"/>
      <c r="C181" s="101"/>
      <c r="D181" s="101"/>
      <c r="E181" s="101"/>
      <c r="F181" s="42">
        <v>2019</v>
      </c>
      <c r="G181" s="3">
        <f>G129</f>
        <v>1014.8000000000001</v>
      </c>
    </row>
    <row r="182" spans="1:7" ht="12" customHeight="1">
      <c r="A182" s="98"/>
      <c r="B182" s="101"/>
      <c r="C182" s="101"/>
      <c r="D182" s="101"/>
      <c r="E182" s="101"/>
      <c r="F182" s="42">
        <v>2020</v>
      </c>
      <c r="G182" s="3">
        <f>G130</f>
        <v>806.5</v>
      </c>
    </row>
    <row r="183" spans="1:7" ht="12" customHeight="1">
      <c r="A183" s="98"/>
      <c r="B183" s="101"/>
      <c r="C183" s="101"/>
      <c r="D183" s="101"/>
      <c r="E183" s="101"/>
      <c r="F183" s="42">
        <v>2021</v>
      </c>
      <c r="G183" s="3">
        <f>SUM(G131)</f>
        <v>875</v>
      </c>
    </row>
    <row r="184" spans="1:7" ht="12" customHeight="1">
      <c r="A184" s="99"/>
      <c r="B184" s="102"/>
      <c r="C184" s="102"/>
      <c r="D184" s="102"/>
      <c r="E184" s="102"/>
      <c r="F184" s="43" t="s">
        <v>81</v>
      </c>
      <c r="G184" s="4">
        <f>SUM(G179:G183)</f>
        <v>4383.5</v>
      </c>
    </row>
    <row r="186" spans="1:7">
      <c r="B186" s="17"/>
    </row>
    <row r="187" spans="1:7">
      <c r="B187" s="17"/>
    </row>
  </sheetData>
  <mergeCells count="168">
    <mergeCell ref="A127:E131"/>
    <mergeCell ref="A175:A177"/>
    <mergeCell ref="B175:B177"/>
    <mergeCell ref="C175:C177"/>
    <mergeCell ref="D175:D177"/>
    <mergeCell ref="E175:E177"/>
    <mergeCell ref="A160:A162"/>
    <mergeCell ref="B160:B162"/>
    <mergeCell ref="C160:C162"/>
    <mergeCell ref="D160:D162"/>
    <mergeCell ref="E160:E162"/>
    <mergeCell ref="A172:A174"/>
    <mergeCell ref="B172:B174"/>
    <mergeCell ref="C172:C174"/>
    <mergeCell ref="D172:D174"/>
    <mergeCell ref="E172:E174"/>
    <mergeCell ref="A168:A171"/>
    <mergeCell ref="B168:B171"/>
    <mergeCell ref="C168:C171"/>
    <mergeCell ref="D168:D171"/>
    <mergeCell ref="A154:A158"/>
    <mergeCell ref="B154:B158"/>
    <mergeCell ref="C154:C158"/>
    <mergeCell ref="D154:D158"/>
    <mergeCell ref="E154:E158"/>
    <mergeCell ref="A163:A167"/>
    <mergeCell ref="B163:B167"/>
    <mergeCell ref="C163:C167"/>
    <mergeCell ref="D163:D167"/>
    <mergeCell ref="E163:E167"/>
    <mergeCell ref="E168:E171"/>
    <mergeCell ref="A132:E136"/>
    <mergeCell ref="A138:A143"/>
    <mergeCell ref="B138:B143"/>
    <mergeCell ref="C138:C143"/>
    <mergeCell ref="D138:D143"/>
    <mergeCell ref="E138:E143"/>
    <mergeCell ref="A144:A149"/>
    <mergeCell ref="B144:B149"/>
    <mergeCell ref="C144:C149"/>
    <mergeCell ref="D144:D149"/>
    <mergeCell ref="E144:E149"/>
    <mergeCell ref="B83:B87"/>
    <mergeCell ref="E108:E110"/>
    <mergeCell ref="D52:D55"/>
    <mergeCell ref="A67:A68"/>
    <mergeCell ref="B67:B68"/>
    <mergeCell ref="C67:C68"/>
    <mergeCell ref="D67:D68"/>
    <mergeCell ref="A96:A99"/>
    <mergeCell ref="B96:B99"/>
    <mergeCell ref="C96:C99"/>
    <mergeCell ref="D96:D99"/>
    <mergeCell ref="A73:E77"/>
    <mergeCell ref="E67:E68"/>
    <mergeCell ref="D69:D72"/>
    <mergeCell ref="E69:E72"/>
    <mergeCell ref="C69:C72"/>
    <mergeCell ref="B69:B72"/>
    <mergeCell ref="A69:A72"/>
    <mergeCell ref="A78:E82"/>
    <mergeCell ref="C52:C55"/>
    <mergeCell ref="B52:B55"/>
    <mergeCell ref="C83:C87"/>
    <mergeCell ref="D83:D87"/>
    <mergeCell ref="E83:E87"/>
    <mergeCell ref="A100:E104"/>
    <mergeCell ref="A117:A119"/>
    <mergeCell ref="B117:B119"/>
    <mergeCell ref="C117:C119"/>
    <mergeCell ref="D117:D119"/>
    <mergeCell ref="E117:E119"/>
    <mergeCell ref="A88:A90"/>
    <mergeCell ref="B88:B90"/>
    <mergeCell ref="C88:C90"/>
    <mergeCell ref="D88:D90"/>
    <mergeCell ref="E88:E90"/>
    <mergeCell ref="A111:A113"/>
    <mergeCell ref="B111:B113"/>
    <mergeCell ref="C111:C113"/>
    <mergeCell ref="D111:D113"/>
    <mergeCell ref="E111:E113"/>
    <mergeCell ref="A114:A116"/>
    <mergeCell ref="B114:B116"/>
    <mergeCell ref="C114:C116"/>
    <mergeCell ref="D108:D110"/>
    <mergeCell ref="D114:D116"/>
    <mergeCell ref="A179:A184"/>
    <mergeCell ref="B179:B184"/>
    <mergeCell ref="C179:C184"/>
    <mergeCell ref="D179:D184"/>
    <mergeCell ref="E179:E184"/>
    <mergeCell ref="A56:A59"/>
    <mergeCell ref="B56:B59"/>
    <mergeCell ref="C56:C59"/>
    <mergeCell ref="A120:A125"/>
    <mergeCell ref="B120:B125"/>
    <mergeCell ref="C120:C125"/>
    <mergeCell ref="A91:A95"/>
    <mergeCell ref="B91:B95"/>
    <mergeCell ref="C91:C95"/>
    <mergeCell ref="D91:D95"/>
    <mergeCell ref="E91:E95"/>
    <mergeCell ref="A126:G126"/>
    <mergeCell ref="A150:A153"/>
    <mergeCell ref="B150:B153"/>
    <mergeCell ref="C150:C153"/>
    <mergeCell ref="A83:A87"/>
    <mergeCell ref="D65:D66"/>
    <mergeCell ref="E120:E125"/>
    <mergeCell ref="D120:D125"/>
    <mergeCell ref="E114:E116"/>
    <mergeCell ref="A105:A107"/>
    <mergeCell ref="B105:B107"/>
    <mergeCell ref="C105:C107"/>
    <mergeCell ref="D105:D107"/>
    <mergeCell ref="E105:E107"/>
    <mergeCell ref="A108:A110"/>
    <mergeCell ref="B108:B110"/>
    <mergeCell ref="C108:C110"/>
    <mergeCell ref="A23:E27"/>
    <mergeCell ref="A18:E22"/>
    <mergeCell ref="E65:E66"/>
    <mergeCell ref="A28:A32"/>
    <mergeCell ref="B28:B32"/>
    <mergeCell ref="C28:C32"/>
    <mergeCell ref="D28:D32"/>
    <mergeCell ref="E28:E32"/>
    <mergeCell ref="A33:A37"/>
    <mergeCell ref="B33:B37"/>
    <mergeCell ref="C33:C37"/>
    <mergeCell ref="D33:D37"/>
    <mergeCell ref="E33:E37"/>
    <mergeCell ref="D38:D41"/>
    <mergeCell ref="A38:A41"/>
    <mergeCell ref="B38:B41"/>
    <mergeCell ref="C38:C41"/>
    <mergeCell ref="A47:E51"/>
    <mergeCell ref="A60:E64"/>
    <mergeCell ref="A65:A66"/>
    <mergeCell ref="B65:B66"/>
    <mergeCell ref="C65:C66"/>
    <mergeCell ref="E52:E55"/>
    <mergeCell ref="A42:E46"/>
    <mergeCell ref="D150:D153"/>
    <mergeCell ref="E150:E153"/>
    <mergeCell ref="E96:E99"/>
    <mergeCell ref="A7:G7"/>
    <mergeCell ref="A8:A9"/>
    <mergeCell ref="A1:G1"/>
    <mergeCell ref="A2:G2"/>
    <mergeCell ref="A3:G3"/>
    <mergeCell ref="A5:G5"/>
    <mergeCell ref="A6:G6"/>
    <mergeCell ref="E38:E41"/>
    <mergeCell ref="D56:D59"/>
    <mergeCell ref="A17:G17"/>
    <mergeCell ref="B8:B9"/>
    <mergeCell ref="C8:C9"/>
    <mergeCell ref="D8:E8"/>
    <mergeCell ref="F8:F9"/>
    <mergeCell ref="A11:A16"/>
    <mergeCell ref="B11:B16"/>
    <mergeCell ref="E56:E59"/>
    <mergeCell ref="A52:A55"/>
    <mergeCell ref="C11:C16"/>
    <mergeCell ref="D11:D16"/>
    <mergeCell ref="E11:E16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2018-12-07T09:38:04Z</cp:lastPrinted>
  <dcterms:created xsi:type="dcterms:W3CDTF">2017-12-06T14:18:07Z</dcterms:created>
  <dcterms:modified xsi:type="dcterms:W3CDTF">2018-12-19T06:30:13Z</dcterms:modified>
</cp:coreProperties>
</file>