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<sst xmlns="http://schemas.openxmlformats.org/spreadsheetml/2006/main" count="87" uniqueCount="84">
  <si>
    <t>Код бюджетной классификации</t>
  </si>
  <si>
    <t>Источники доходов</t>
  </si>
  <si>
    <t>2 00 00000 00 0000 000</t>
  </si>
  <si>
    <t>БЕЗВОЗМЕЗДНЫЕ ПОСТУПЛЕНИЯ</t>
  </si>
  <si>
    <t>2 02 00000 00 0000 000</t>
  </si>
  <si>
    <t>муниципального образования</t>
  </si>
  <si>
    <t>Выборгского района Ленинградской области</t>
  </si>
  <si>
    <t>"Приморское городское поселение"</t>
  </si>
  <si>
    <t>МУНИЦИПАЛЬНОГО ОБРАЗОВАНИЯ  "ПРИМОРСКОЕ  ГОРОДСКОЕ  ПОСЕЛЕНИЕ"</t>
  </si>
  <si>
    <t xml:space="preserve">БЕЗВОЗМЕЗДНЫЕ ПОСТУПЛЕНИЯ В БЮДЖЕТ </t>
  </si>
  <si>
    <t>Субвенции местным бюджетам на выполнение передаваемых полномочий субъектов Российской Федерации</t>
  </si>
  <si>
    <t>ВЫБОРГСКОГО РАЙОНА ЛЕНИНГРАДСКОЙ ОБЛАСТИ</t>
  </si>
  <si>
    <t>УТВЕРЖДЕНО</t>
  </si>
  <si>
    <t xml:space="preserve"> решением совета депутатов</t>
  </si>
  <si>
    <t>в том числе :</t>
  </si>
  <si>
    <t>БЕЗВОЗМЕЗДНЫЕ ПОСТУПЛЕНИЯ ОТ ДРУГИХ БЮДЖЕТОВ БЮДЖЕТНОЙ СИСТЕМЫ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</si>
  <si>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</si>
  <si>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городских поселений на осуществление отдельного государственного полномочия Ленинградской области в сфере административных правоотношений</t>
  </si>
  <si>
    <t>Субвенции бюджетам городских поселений  на осуществление отдельных государственных полномочий в сфере профилактики безнадзорности и правонарушений несовершеннолетних</t>
  </si>
  <si>
    <t>Субвенции бюджетам 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</si>
  <si>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</si>
  <si>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</si>
  <si>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НА 2019 ГОД И НА ПЛАНОВЫЙ ПЕРИОД 2020 И 2021 ГОДОВ</t>
  </si>
  <si>
    <t>2019 год</t>
  </si>
  <si>
    <t>2020 год</t>
  </si>
  <si>
    <t>2021 год</t>
  </si>
  <si>
    <t>Субсидии бюджетам бюджетной системы Российской Федерации (межбюджетные субсидии)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</si>
  <si>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</si>
  <si>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</si>
  <si>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</t>
  </si>
  <si>
    <t>Прочие субсидии бюджетам городских поселений</t>
  </si>
  <si>
    <t>Субсидии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</si>
  <si>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(Приложение 2)</t>
  </si>
  <si>
    <t xml:space="preserve">Сумма </t>
  </si>
  <si>
    <t>(тысяч рублей)</t>
  </si>
  <si>
    <t>2 02 20000 00 0000 150</t>
  </si>
  <si>
    <t>2 02 20216 00 0000 150</t>
  </si>
  <si>
    <t>2 02 20216 13 0000 150</t>
  </si>
  <si>
    <t>2 02 29999 00 0000 150</t>
  </si>
  <si>
    <t>2 02 29999 13 0000 150</t>
  </si>
  <si>
    <t>2 02 30000 00 0000 150</t>
  </si>
  <si>
    <t>2 02 30024 00 0000 150</t>
  </si>
  <si>
    <t>2 02 30024 13 0000 150</t>
  </si>
  <si>
    <t>2 02 35118 00 0000 150</t>
  </si>
  <si>
    <t>2 02 35118 13 0000 150</t>
  </si>
  <si>
    <t xml:space="preserve">  от 10 декабря 2018 г. № 165 </t>
  </si>
  <si>
    <t>в редакции решения</t>
  </si>
  <si>
    <t>2 02 20077 00 0000 150</t>
  </si>
  <si>
    <t>2 02 20077 13 0000 150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</si>
  <si>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</si>
  <si>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городских поселений на софинансирование капитальных вложений в объекты муниципальной собственности</t>
  </si>
  <si>
    <t xml:space="preserve">Субсидии на обеспечение выплат стимулирующего характера работникам муниципальных учреждений культуры Ленинградской области </t>
  </si>
  <si>
    <t>Субсидии на реализацию областного закона от 15 января 2018 года N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</t>
  </si>
  <si>
    <t>2 02 25555 13 0000 150</t>
  </si>
  <si>
    <t xml:space="preserve">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 </t>
  </si>
  <si>
    <t>2 02 25555 00 0000 150</t>
  </si>
  <si>
    <t>Субсидии бюджетам на реализацию программ формирования современной городской среды</t>
  </si>
  <si>
    <t>Субсидии на строительство и реконструкцию объектов культуры в городских поселениях Ленинградской области</t>
  </si>
  <si>
    <t>Субсидии на 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</si>
  <si>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Субсидии на ремонт автомобильных дорог общего пользования местного значения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</si>
  <si>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</si>
  <si>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2 02 40000 00 0000 150</t>
  </si>
  <si>
    <t>Иные межбюджетные трансферты</t>
  </si>
  <si>
    <t>Прочие межбюджетные трансферты, передаваемые бюджетам</t>
  </si>
  <si>
    <t>2 02 49999 13 0000 150</t>
  </si>
  <si>
    <t>2 02 49999 00 0000 150</t>
  </si>
  <si>
    <t>Прочие межбюджетные трансферты, передаваемые бюджетам городских поселений</t>
  </si>
  <si>
    <t>2 18 00000 00 0000 150</t>
  </si>
  <si>
    <t>2 18 00000 00 0000 000</t>
  </si>
  <si>
    <t>2 18 00000 13 0000 150</t>
  </si>
  <si>
    <t>2 18 05000 13 0000 150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</si>
  <si>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</si>
  <si>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</si>
  <si>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</si>
  <si>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поселений от возврата организациями остатков субсидий прошлых лет</t>
  </si>
  <si>
    <t>2 19 00000 00 0000 000</t>
  </si>
  <si>
    <t>2 19 00000 13 0000 150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</si>
  <si>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</si>
  <si>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</si>
  <si>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от  25 декабря 2019 г. №22</t>
  </si>
  <si>
    <t>2 02 45550 00 0000 150</t>
  </si>
  <si>
    <t>Межбюджетные трансферты, передаваемые бюджетам за достижение показателей деятельности органов исполнительной власти субъектов Российской Федерации</t>
  </si>
  <si>
    <t>2 02 45550 13 0000 150</t>
  </si>
  <si>
    <t>Межбюджетные трансферты, передаваемые бюджетам городских поселений за достижение показателей деятельности органов исполнительной власти субъектов Российской Федерации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</si>
</sst>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6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7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181" fontId="3" fillId="0" borderId="10" xfId="0" applyNumberFormat="1" applyFont="1" applyBorder="1" applyAlignment="1">
      <alignment vertical="top"/>
    </xf>
    <xf numFmtId="181" fontId="2" fillId="0" borderId="10" xfId="0" applyNumberFormat="1" applyFont="1" applyBorder="1" applyAlignment="1">
      <alignment vertical="top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vertical="top" wrapText="1"/>
    </xf>
    <xf numFmtId="0" fontId="2" fillId="0" borderId="0" xfId="0" applyFont="1" applyAlignment="1">
      <alignment horizontal="right"/>
    </xf>
    <xf numFmtId="181" fontId="45" fillId="0" borderId="10" xfId="0" applyNumberFormat="1" applyFont="1" applyBorder="1" applyAlignment="1">
      <alignment vertical="top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view="pageBreakPreview" zoomScaleSheetLayoutView="100" zoomScalePageLayoutView="0" workbookViewId="0" topLeftCell="A1">
      <selection activeCell="A16" sqref="A16:E57"/>
    </sheetView>
  </sheetViews>
  <sheetFormatPr defaultColWidth="9.140625" defaultRowHeight="12.75"/>
  <cols>
    <col min="1" max="1" width="23.00390625" style="10" customWidth="1"/>
    <col min="2" max="2" width="54.140625" style="1" customWidth="1"/>
    <col min="3" max="3" width="9.28125" style="1" customWidth="1"/>
    <col min="4" max="4" width="10.7109375" style="1" customWidth="1"/>
    <col min="5" max="5" width="11.28125" style="1" customWidth="1"/>
  </cols>
  <sheetData>
    <row r="1" spans="1:5" ht="15.75">
      <c r="A1" s="18" t="s">
        <v>12</v>
      </c>
      <c r="B1" s="18"/>
      <c r="C1" s="18"/>
      <c r="D1" s="18"/>
      <c r="E1" s="18"/>
    </row>
    <row r="2" spans="1:5" ht="15.75">
      <c r="A2" s="18" t="s">
        <v>13</v>
      </c>
      <c r="B2" s="18"/>
      <c r="C2" s="18"/>
      <c r="D2" s="18"/>
      <c r="E2" s="18"/>
    </row>
    <row r="3" spans="1:5" ht="15.75">
      <c r="A3" s="18" t="s">
        <v>5</v>
      </c>
      <c r="B3" s="18"/>
      <c r="C3" s="18"/>
      <c r="D3" s="18"/>
      <c r="E3" s="18"/>
    </row>
    <row r="4" spans="1:5" ht="15.75">
      <c r="A4" s="18" t="s">
        <v>7</v>
      </c>
      <c r="B4" s="18"/>
      <c r="C4" s="18"/>
      <c r="D4" s="18"/>
      <c r="E4" s="18"/>
    </row>
    <row r="5" spans="1:5" ht="15.75">
      <c r="A5" s="18" t="s">
        <v>6</v>
      </c>
      <c r="B5" s="18"/>
      <c r="C5" s="18"/>
      <c r="D5" s="18"/>
      <c r="E5" s="18"/>
    </row>
    <row r="6" spans="1:5" ht="15.75">
      <c r="A6" s="1"/>
      <c r="B6" s="18" t="s">
        <v>45</v>
      </c>
      <c r="C6" s="18"/>
      <c r="D6" s="18"/>
      <c r="E6" s="18"/>
    </row>
    <row r="7" spans="1:5" ht="15.75">
      <c r="A7" s="1"/>
      <c r="B7" s="18" t="s">
        <v>46</v>
      </c>
      <c r="C7" s="18"/>
      <c r="D7" s="18"/>
      <c r="E7" s="18"/>
    </row>
    <row r="8" spans="1:5" ht="15.75">
      <c r="A8" s="18" t="s">
        <v>79</v>
      </c>
      <c r="B8" s="18"/>
      <c r="C8" s="18"/>
      <c r="D8" s="18"/>
      <c r="E8" s="18"/>
    </row>
    <row r="9" spans="1:5" ht="15.75">
      <c r="A9" s="18" t="s">
        <v>32</v>
      </c>
      <c r="B9" s="18"/>
      <c r="C9" s="18"/>
      <c r="D9" s="18"/>
      <c r="E9" s="18"/>
    </row>
    <row r="10" spans="1:5" ht="12.75">
      <c r="A10" s="24"/>
      <c r="B10" s="24"/>
      <c r="C10" s="24"/>
      <c r="D10"/>
      <c r="E10"/>
    </row>
    <row r="11" spans="1:5" s="7" customFormat="1" ht="15.75">
      <c r="A11" s="17" t="s">
        <v>9</v>
      </c>
      <c r="B11" s="17"/>
      <c r="C11" s="17"/>
      <c r="D11" s="17"/>
      <c r="E11" s="17"/>
    </row>
    <row r="12" spans="1:5" s="7" customFormat="1" ht="15.75">
      <c r="A12" s="17" t="s">
        <v>8</v>
      </c>
      <c r="B12" s="17"/>
      <c r="C12" s="17"/>
      <c r="D12" s="17"/>
      <c r="E12" s="17"/>
    </row>
    <row r="13" spans="1:5" s="7" customFormat="1" ht="15.75">
      <c r="A13" s="17" t="s">
        <v>11</v>
      </c>
      <c r="B13" s="17"/>
      <c r="C13" s="17"/>
      <c r="D13" s="17"/>
      <c r="E13" s="17"/>
    </row>
    <row r="14" spans="1:5" s="7" customFormat="1" ht="15.75">
      <c r="A14" s="17" t="s">
        <v>22</v>
      </c>
      <c r="B14" s="17"/>
      <c r="C14" s="17"/>
      <c r="D14" s="17"/>
      <c r="E14" s="17"/>
    </row>
    <row r="15" spans="1:5" ht="15.75">
      <c r="A15" s="2"/>
      <c r="B15" s="2"/>
      <c r="C15" s="5"/>
      <c r="D15" s="5"/>
      <c r="E15" s="15" t="s">
        <v>34</v>
      </c>
    </row>
    <row r="16" spans="1:5" s="7" customFormat="1" ht="15.75" customHeight="1">
      <c r="A16" s="19" t="s">
        <v>0</v>
      </c>
      <c r="B16" s="19" t="s">
        <v>1</v>
      </c>
      <c r="C16" s="21" t="s">
        <v>33</v>
      </c>
      <c r="D16" s="22"/>
      <c r="E16" s="23"/>
    </row>
    <row r="17" spans="1:5" s="7" customFormat="1" ht="15.75">
      <c r="A17" s="20"/>
      <c r="B17" s="20"/>
      <c r="C17" s="6" t="s">
        <v>23</v>
      </c>
      <c r="D17" s="6" t="s">
        <v>24</v>
      </c>
      <c r="E17" s="6" t="s">
        <v>25</v>
      </c>
    </row>
    <row r="18" spans="1:5" ht="15.75">
      <c r="A18" s="8" t="s">
        <v>2</v>
      </c>
      <c r="B18" s="3" t="s">
        <v>3</v>
      </c>
      <c r="C18" s="11">
        <f>C19+C52+C56</f>
        <v>56507.59999999999</v>
      </c>
      <c r="D18" s="11">
        <f>D19+D52+D56</f>
        <v>108654.9</v>
      </c>
      <c r="E18" s="11">
        <f>E19+E52+E56</f>
        <v>268408.10000000003</v>
      </c>
    </row>
    <row r="19" spans="1:5" ht="47.25">
      <c r="A19" s="8" t="s">
        <v>4</v>
      </c>
      <c r="B19" s="3" t="s">
        <v>15</v>
      </c>
      <c r="C19" s="11">
        <f>SUM(C20+C39+C47)</f>
        <v>56653.299999999996</v>
      </c>
      <c r="D19" s="11">
        <f>SUM(D20+D39+D47)</f>
        <v>108654.9</v>
      </c>
      <c r="E19" s="11">
        <f>SUM(E20+E39+E47)</f>
        <v>268408.10000000003</v>
      </c>
    </row>
    <row r="20" spans="1:5" s="7" customFormat="1" ht="47.25">
      <c r="A20" s="8" t="s">
        <v>35</v>
      </c>
      <c r="B20" s="3" t="s">
        <v>26</v>
      </c>
      <c r="C20" s="11">
        <f>SUM(C21+C25+C30+C32)</f>
        <v>53373.2</v>
      </c>
      <c r="D20" s="11">
        <f>SUM(D21+D25+D32)</f>
        <v>106377.9</v>
      </c>
      <c r="E20" s="11">
        <f>SUM(E21+E25+E32)</f>
        <v>266100.9</v>
      </c>
    </row>
    <row r="21" spans="1:5" s="7" customFormat="1" ht="47.25">
      <c r="A21" s="8" t="s">
        <v>47</v>
      </c>
      <c r="B21" s="3" t="s">
        <v>49</v>
      </c>
      <c r="C21" s="11">
        <f>SUM(C22)</f>
        <v>30000</v>
      </c>
      <c r="D21" s="11">
        <f>SUM(D22)</f>
        <v>100000</v>
      </c>
      <c r="E21" s="11">
        <f>SUM(E22)</f>
        <v>259723</v>
      </c>
    </row>
    <row r="22" spans="1:5" s="7" customFormat="1" ht="47.25">
      <c r="A22" s="9" t="s">
        <v>48</v>
      </c>
      <c r="B22" s="14" t="s">
        <v>50</v>
      </c>
      <c r="C22" s="12">
        <f>SUM(C24)</f>
        <v>30000</v>
      </c>
      <c r="D22" s="12">
        <f>SUM(D24)</f>
        <v>100000</v>
      </c>
      <c r="E22" s="12">
        <f>SUM(E24)</f>
        <v>259723</v>
      </c>
    </row>
    <row r="23" spans="1:5" s="7" customFormat="1" ht="15.75">
      <c r="A23" s="9"/>
      <c r="B23" s="4" t="s">
        <v>14</v>
      </c>
      <c r="C23" s="12"/>
      <c r="D23" s="12"/>
      <c r="E23" s="12"/>
    </row>
    <row r="24" spans="1:5" s="7" customFormat="1" ht="47.25">
      <c r="A24" s="9"/>
      <c r="B24" s="14" t="s">
        <v>57</v>
      </c>
      <c r="C24" s="12">
        <v>30000</v>
      </c>
      <c r="D24" s="12">
        <v>100000</v>
      </c>
      <c r="E24" s="12">
        <v>259723</v>
      </c>
    </row>
    <row r="25" spans="1:5" s="7" customFormat="1" ht="110.25">
      <c r="A25" s="8" t="s">
        <v>36</v>
      </c>
      <c r="B25" s="3" t="s">
        <v>27</v>
      </c>
      <c r="C25" s="11">
        <f>SUM(C26)</f>
        <v>9552.7</v>
      </c>
      <c r="D25" s="11">
        <f>SUM(D26)</f>
        <v>2267.7</v>
      </c>
      <c r="E25" s="11">
        <f>SUM(E26)</f>
        <v>2267.7</v>
      </c>
    </row>
    <row r="26" spans="1:5" s="7" customFormat="1" ht="96" customHeight="1">
      <c r="A26" s="9" t="s">
        <v>37</v>
      </c>
      <c r="B26" s="14" t="s">
        <v>28</v>
      </c>
      <c r="C26" s="12">
        <f>SUM(C28:C29)</f>
        <v>9552.7</v>
      </c>
      <c r="D26" s="12">
        <v>2267.7</v>
      </c>
      <c r="E26" s="12">
        <v>2267.7</v>
      </c>
    </row>
    <row r="27" spans="1:5" ht="15.75">
      <c r="A27" s="9"/>
      <c r="B27" s="4" t="s">
        <v>14</v>
      </c>
      <c r="C27" s="12"/>
      <c r="D27" s="12"/>
      <c r="E27" s="12"/>
    </row>
    <row r="28" spans="1:5" s="7" customFormat="1" ht="31.5">
      <c r="A28" s="9"/>
      <c r="B28" s="14" t="s">
        <v>59</v>
      </c>
      <c r="C28" s="12">
        <v>2267.7</v>
      </c>
      <c r="D28" s="12"/>
      <c r="E28" s="12"/>
    </row>
    <row r="29" spans="1:5" s="7" customFormat="1" ht="47.25" customHeight="1">
      <c r="A29" s="9"/>
      <c r="B29" s="14" t="s">
        <v>58</v>
      </c>
      <c r="C29" s="12">
        <v>7285</v>
      </c>
      <c r="D29" s="12"/>
      <c r="E29" s="12"/>
    </row>
    <row r="30" spans="1:5" s="7" customFormat="1" ht="31.5">
      <c r="A30" s="8" t="s">
        <v>55</v>
      </c>
      <c r="B30" s="3" t="s">
        <v>56</v>
      </c>
      <c r="C30" s="11">
        <f>SUM(C31)</f>
        <v>5000</v>
      </c>
      <c r="D30" s="11"/>
      <c r="E30" s="11"/>
    </row>
    <row r="31" spans="1:5" s="7" customFormat="1" ht="63.75" customHeight="1">
      <c r="A31" s="9" t="s">
        <v>53</v>
      </c>
      <c r="B31" s="14" t="s">
        <v>54</v>
      </c>
      <c r="C31" s="12">
        <v>5000</v>
      </c>
      <c r="D31" s="12"/>
      <c r="E31" s="12"/>
    </row>
    <row r="32" spans="1:5" s="7" customFormat="1" ht="15.75">
      <c r="A32" s="8" t="s">
        <v>38</v>
      </c>
      <c r="B32" s="3" t="s">
        <v>29</v>
      </c>
      <c r="C32" s="11">
        <f>SUM(C33)</f>
        <v>8820.5</v>
      </c>
      <c r="D32" s="11">
        <f>SUM(D33)</f>
        <v>4110.2</v>
      </c>
      <c r="E32" s="11">
        <f>SUM(E33)</f>
        <v>4110.2</v>
      </c>
    </row>
    <row r="33" spans="1:5" s="7" customFormat="1" ht="15.75">
      <c r="A33" s="9" t="s">
        <v>39</v>
      </c>
      <c r="B33" s="14" t="s">
        <v>30</v>
      </c>
      <c r="C33" s="12">
        <f>SUM(C35:C38)</f>
        <v>8820.5</v>
      </c>
      <c r="D33" s="12">
        <f>SUM(D35:D38)</f>
        <v>4110.2</v>
      </c>
      <c r="E33" s="12">
        <f>SUM(E35:E38)</f>
        <v>4110.2</v>
      </c>
    </row>
    <row r="34" spans="1:5" s="7" customFormat="1" ht="15.75">
      <c r="A34" s="9"/>
      <c r="B34" s="4" t="s">
        <v>14</v>
      </c>
      <c r="C34" s="12"/>
      <c r="D34" s="12"/>
      <c r="E34" s="12"/>
    </row>
    <row r="35" spans="1:5" s="7" customFormat="1" ht="63">
      <c r="A35" s="9"/>
      <c r="B35" s="14" t="s">
        <v>31</v>
      </c>
      <c r="C35" s="16">
        <f>209.9+0.1-76.2</f>
        <v>133.8</v>
      </c>
      <c r="D35" s="12"/>
      <c r="E35" s="12"/>
    </row>
    <row r="36" spans="1:5" s="7" customFormat="1" ht="94.5">
      <c r="A36" s="9"/>
      <c r="B36" s="14" t="s">
        <v>52</v>
      </c>
      <c r="C36" s="12">
        <v>1028.8</v>
      </c>
      <c r="D36" s="12"/>
      <c r="E36" s="12"/>
    </row>
    <row r="37" spans="1:5" s="7" customFormat="1" ht="47.25">
      <c r="A37" s="9"/>
      <c r="B37" s="14" t="s">
        <v>51</v>
      </c>
      <c r="C37" s="16">
        <f>4110.2+1645.2</f>
        <v>5755.4</v>
      </c>
      <c r="D37" s="12">
        <v>4110.2</v>
      </c>
      <c r="E37" s="12">
        <v>4110.2</v>
      </c>
    </row>
    <row r="38" spans="1:5" s="7" customFormat="1" ht="110.25">
      <c r="A38" s="9"/>
      <c r="B38" s="14" t="s">
        <v>60</v>
      </c>
      <c r="C38" s="12">
        <v>1902.5</v>
      </c>
      <c r="D38" s="12"/>
      <c r="E38" s="12"/>
    </row>
    <row r="39" spans="1:5" ht="31.5">
      <c r="A39" s="8" t="s">
        <v>40</v>
      </c>
      <c r="B39" s="3" t="s">
        <v>19</v>
      </c>
      <c r="C39" s="11">
        <f>C40+C45</f>
        <v>2267.5</v>
      </c>
      <c r="D39" s="11">
        <f>D40+D45</f>
        <v>2277</v>
      </c>
      <c r="E39" s="11">
        <f>E40+E45</f>
        <v>2307.2</v>
      </c>
    </row>
    <row r="40" spans="1:5" ht="47.25">
      <c r="A40" s="8" t="s">
        <v>41</v>
      </c>
      <c r="B40" s="3" t="s">
        <v>10</v>
      </c>
      <c r="C40" s="11">
        <f>SUM(C41)</f>
        <v>1432.8</v>
      </c>
      <c r="D40" s="11">
        <f>SUM(D41)</f>
        <v>1432.8</v>
      </c>
      <c r="E40" s="11">
        <f>SUM(E41)</f>
        <v>1432.8</v>
      </c>
    </row>
    <row r="41" spans="1:5" ht="47.25">
      <c r="A41" s="9" t="s">
        <v>42</v>
      </c>
      <c r="B41" s="4" t="s">
        <v>16</v>
      </c>
      <c r="C41" s="12">
        <f>SUM(C43:C44)</f>
        <v>1432.8</v>
      </c>
      <c r="D41" s="12">
        <f>SUM(D43:D44)</f>
        <v>1432.8</v>
      </c>
      <c r="E41" s="12">
        <f>SUM(E43:E44)</f>
        <v>1432.8</v>
      </c>
    </row>
    <row r="42" spans="1:5" ht="15.75">
      <c r="A42" s="9"/>
      <c r="B42" s="4" t="s">
        <v>14</v>
      </c>
      <c r="C42" s="12"/>
      <c r="D42" s="12"/>
      <c r="E42" s="12"/>
    </row>
    <row r="43" spans="1:5" ht="63">
      <c r="A43" s="9"/>
      <c r="B43" s="4" t="s">
        <v>17</v>
      </c>
      <c r="C43" s="12">
        <f>2+5</f>
        <v>7</v>
      </c>
      <c r="D43" s="12">
        <f>2+5</f>
        <v>7</v>
      </c>
      <c r="E43" s="12">
        <f>2+5</f>
        <v>7</v>
      </c>
    </row>
    <row r="44" spans="1:5" ht="63">
      <c r="A44" s="9"/>
      <c r="B44" s="4" t="s">
        <v>18</v>
      </c>
      <c r="C44" s="12">
        <f>609+816.8</f>
        <v>1425.8</v>
      </c>
      <c r="D44" s="12">
        <f>609+816.8</f>
        <v>1425.8</v>
      </c>
      <c r="E44" s="12">
        <f>609+816.8</f>
        <v>1425.8</v>
      </c>
    </row>
    <row r="45" spans="1:5" s="13" customFormat="1" ht="47.25">
      <c r="A45" s="8" t="s">
        <v>43</v>
      </c>
      <c r="B45" s="3" t="s">
        <v>20</v>
      </c>
      <c r="C45" s="11">
        <f>SUM(C46)</f>
        <v>834.6999999999999</v>
      </c>
      <c r="D45" s="11">
        <f>SUM(D46)</f>
        <v>844.1999999999999</v>
      </c>
      <c r="E45" s="11">
        <f>SUM(E46)</f>
        <v>874.4</v>
      </c>
    </row>
    <row r="46" spans="1:5" s="13" customFormat="1" ht="63">
      <c r="A46" s="9" t="s">
        <v>44</v>
      </c>
      <c r="B46" s="4" t="s">
        <v>21</v>
      </c>
      <c r="C46" s="12">
        <f>727.8+106.9</f>
        <v>834.6999999999999</v>
      </c>
      <c r="D46" s="12">
        <f>755.8+88.4</f>
        <v>844.1999999999999</v>
      </c>
      <c r="E46" s="12">
        <f>874.4</f>
        <v>874.4</v>
      </c>
    </row>
    <row r="47" spans="1:5" s="7" customFormat="1" ht="15.75">
      <c r="A47" s="8" t="s">
        <v>61</v>
      </c>
      <c r="B47" s="3" t="s">
        <v>62</v>
      </c>
      <c r="C47" s="11">
        <f>SUM(C48+C50)</f>
        <v>1012.6</v>
      </c>
      <c r="D47" s="11">
        <f>SUM(D50+D60+D67)</f>
        <v>0</v>
      </c>
      <c r="E47" s="11">
        <f>SUM(E50+E60+E67)</f>
        <v>0</v>
      </c>
    </row>
    <row r="48" spans="1:5" s="7" customFormat="1" ht="63">
      <c r="A48" s="8" t="s">
        <v>80</v>
      </c>
      <c r="B48" s="3" t="s">
        <v>81</v>
      </c>
      <c r="C48" s="11">
        <f>SUM(C49)</f>
        <v>312.6</v>
      </c>
      <c r="D48" s="11">
        <f>SUM(D49)</f>
        <v>0</v>
      </c>
      <c r="E48" s="11">
        <f>SUM(E49)</f>
        <v>0</v>
      </c>
    </row>
    <row r="49" spans="1:5" s="7" customFormat="1" ht="63">
      <c r="A49" s="9" t="s">
        <v>82</v>
      </c>
      <c r="B49" s="14" t="s">
        <v>83</v>
      </c>
      <c r="C49" s="12">
        <v>312.6</v>
      </c>
      <c r="D49" s="12">
        <f>SUM(D57)</f>
        <v>0</v>
      </c>
      <c r="E49" s="12">
        <f>SUM(E57)</f>
        <v>0</v>
      </c>
    </row>
    <row r="50" spans="1:5" s="7" customFormat="1" ht="31.5">
      <c r="A50" s="8" t="s">
        <v>65</v>
      </c>
      <c r="B50" s="3" t="s">
        <v>63</v>
      </c>
      <c r="C50" s="11">
        <f>SUM(C51)</f>
        <v>700</v>
      </c>
      <c r="D50" s="11">
        <f>SUM(D51)</f>
        <v>0</v>
      </c>
      <c r="E50" s="11">
        <f>SUM(E51)</f>
        <v>0</v>
      </c>
    </row>
    <row r="51" spans="1:5" s="7" customFormat="1" ht="31.5">
      <c r="A51" s="9" t="s">
        <v>64</v>
      </c>
      <c r="B51" s="14" t="s">
        <v>66</v>
      </c>
      <c r="C51" s="12">
        <v>700</v>
      </c>
      <c r="D51" s="12">
        <f>SUM(D59)</f>
        <v>0</v>
      </c>
      <c r="E51" s="12">
        <f>SUM(E59)</f>
        <v>0</v>
      </c>
    </row>
    <row r="52" spans="1:5" s="7" customFormat="1" ht="94.5">
      <c r="A52" s="8" t="s">
        <v>68</v>
      </c>
      <c r="B52" s="3" t="s">
        <v>71</v>
      </c>
      <c r="C52" s="11">
        <f aca="true" t="shared" si="0" ref="C52:E54">SUM(C53)</f>
        <v>3.1</v>
      </c>
      <c r="D52" s="11">
        <f t="shared" si="0"/>
        <v>0</v>
      </c>
      <c r="E52" s="11">
        <f t="shared" si="0"/>
        <v>0</v>
      </c>
    </row>
    <row r="53" spans="1:5" s="7" customFormat="1" ht="110.25">
      <c r="A53" s="9" t="s">
        <v>67</v>
      </c>
      <c r="B53" s="4" t="s">
        <v>72</v>
      </c>
      <c r="C53" s="12">
        <f t="shared" si="0"/>
        <v>3.1</v>
      </c>
      <c r="D53" s="12">
        <f t="shared" si="0"/>
        <v>0</v>
      </c>
      <c r="E53" s="12">
        <f t="shared" si="0"/>
        <v>0</v>
      </c>
    </row>
    <row r="54" spans="1:5" s="7" customFormat="1" ht="94.5">
      <c r="A54" s="9" t="s">
        <v>69</v>
      </c>
      <c r="B54" s="4" t="s">
        <v>73</v>
      </c>
      <c r="C54" s="12">
        <f t="shared" si="0"/>
        <v>3.1</v>
      </c>
      <c r="D54" s="12">
        <f t="shared" si="0"/>
        <v>0</v>
      </c>
      <c r="E54" s="12">
        <f t="shared" si="0"/>
        <v>0</v>
      </c>
    </row>
    <row r="55" spans="1:5" s="7" customFormat="1" ht="31.5">
      <c r="A55" s="9" t="s">
        <v>70</v>
      </c>
      <c r="B55" s="4" t="s">
        <v>74</v>
      </c>
      <c r="C55" s="12">
        <v>3.1</v>
      </c>
      <c r="D55" s="12">
        <f>SUM(D59+D66+D73)</f>
        <v>0</v>
      </c>
      <c r="E55" s="12">
        <f>SUM(E59+E66+E73)</f>
        <v>0</v>
      </c>
    </row>
    <row r="56" spans="1:5" ht="63">
      <c r="A56" s="8" t="s">
        <v>75</v>
      </c>
      <c r="B56" s="3" t="s">
        <v>77</v>
      </c>
      <c r="C56" s="11">
        <f>SUM(C57)</f>
        <v>-148.8</v>
      </c>
      <c r="D56" s="11">
        <f>SUM(D60+D67+D74)</f>
        <v>0</v>
      </c>
      <c r="E56" s="11">
        <f>SUM(E60+E67+E74)</f>
        <v>0</v>
      </c>
    </row>
    <row r="57" spans="1:5" ht="63">
      <c r="A57" s="9" t="s">
        <v>76</v>
      </c>
      <c r="B57" s="4" t="s">
        <v>78</v>
      </c>
      <c r="C57" s="12">
        <v>-148.8</v>
      </c>
      <c r="D57" s="12">
        <v>0</v>
      </c>
      <c r="E57" s="12">
        <v>0</v>
      </c>
    </row>
  </sheetData>
  <sheetProtection/>
  <mergeCells count="17">
    <mergeCell ref="A1:E1"/>
    <mergeCell ref="A2:E2"/>
    <mergeCell ref="A3:E3"/>
    <mergeCell ref="A4:E4"/>
    <mergeCell ref="A10:C10"/>
    <mergeCell ref="A11:E11"/>
    <mergeCell ref="B6:E6"/>
    <mergeCell ref="B7:E7"/>
    <mergeCell ref="A12:E12"/>
    <mergeCell ref="A5:E5"/>
    <mergeCell ref="A8:E8"/>
    <mergeCell ref="A9:E9"/>
    <mergeCell ref="A16:A17"/>
    <mergeCell ref="B16:B17"/>
    <mergeCell ref="C16:E16"/>
    <mergeCell ref="A13:E13"/>
    <mergeCell ref="A14:E14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Секретарь</cp:lastModifiedBy>
  <cp:lastPrinted>2019-12-25T12:44:51Z</cp:lastPrinted>
  <dcterms:created xsi:type="dcterms:W3CDTF">1996-10-08T23:32:33Z</dcterms:created>
  <dcterms:modified xsi:type="dcterms:W3CDTF">2019-12-25T12:47:34Z</dcterms:modified>
  <cp:category/>
  <cp:version/>
  <cp:contentType/>
  <cp:contentStatus/>
</cp:coreProperties>
</file>