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'Sheet1'!$A$1:$E$58</definedName>
  </definedNames>
  <calcPr fullCalcOnLoad="1"/>
</workbook>
</file>

<file path=xl/sharedStrings.xml><?xml version="1.0" encoding="utf-8"?>
<sst xmlns="http://schemas.openxmlformats.org/spreadsheetml/2006/main" count="87" uniqueCount="84">
  <si>
    <t>Код бюджетной классификации</t>
  </si>
  <si>
    <t>Источники доходов</t>
  </si>
  <si>
    <t>2 00 00000 00 0000 000</t>
  </si>
  <si>
    <t>БЕЗВОЗМЕЗДНЫЕ ПОСТУПЛЕНИЯ</t>
  </si>
  <si>
    <t>2 02 00000 00 0000 000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</si>
  <si>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</si>
  <si>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</si>
  <si>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</si>
  <si>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</si>
  <si>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 xml:space="preserve">БЕЗВОЗМЕЗДНЫЕ ПОСТУПЛЕНИЯ В БЮДЖЕТ </t>
  </si>
  <si>
    <t>Субвенции местным бюджетам на выполнение передаваемых полномочий субъектов Российской Федерации</t>
  </si>
  <si>
    <t>ВЫБОРГСКОГО РАЙОНА ЛЕНИНГРАДСКОЙ ОБЛАСТИ</t>
  </si>
  <si>
    <t>УТВЕРЖДЕНО</t>
  </si>
  <si>
    <t xml:space="preserve"> решением совета депутатов</t>
  </si>
  <si>
    <t>в том числе :</t>
  </si>
  <si>
    <t>БЕЗВОЗМЕЗДНЫЕ ПОСТУПЛЕНИЯ ОТ ДРУГИХ БЮДЖЕТОВ БЮДЖЕТНОЙ СИСТЕМЫ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</si>
  <si>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</si>
  <si>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</si>
  <si>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городских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</si>
  <si>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Субвенции бюджетам 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</si>
  <si>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</si>
  <si>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</si>
  <si>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2020 год</t>
  </si>
  <si>
    <t>2021 год</t>
  </si>
  <si>
    <t>(Приложение 2)</t>
  </si>
  <si>
    <t>2022 год</t>
  </si>
  <si>
    <t>НА 2020 ГОД И НА ПЛАНОВЫЙ ПЕРИОД 2021 И 2022 ГОДОВ</t>
  </si>
  <si>
    <t xml:space="preserve"> (тысяч рублей)</t>
  </si>
  <si>
    <t>Сумма</t>
  </si>
  <si>
    <t>2 02 30000 00 0000 150</t>
  </si>
  <si>
    <t>2 02 30024 00 0000 150</t>
  </si>
  <si>
    <t>2 02 30024 13 0000 150</t>
  </si>
  <si>
    <t>2 02 35118 00 0000 150</t>
  </si>
  <si>
    <t>2 02 35118 13 0000 150</t>
  </si>
  <si>
    <t>от  09 декабря 2019 г. №21</t>
  </si>
  <si>
    <t>в редакции решения</t>
  </si>
  <si>
    <t>Дотации бюджетам бюджетной системы Российской Федерации</t>
  </si>
  <si>
    <t>2 02 10000 00 0000 150</t>
  </si>
  <si>
    <t>Прочие дотации</t>
  </si>
  <si>
    <t>2 02 19999 00 0000 150</t>
  </si>
  <si>
    <t>2 02 19999 13 0000 150</t>
  </si>
  <si>
    <t>Прочие дотации бюджетам городских поселений</t>
  </si>
  <si>
    <t>2 02 20000 00 0000 150</t>
  </si>
  <si>
    <t>2 02 20077 00 0000 150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</si>
  <si>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</si>
  <si>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</si>
  <si>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</si>
  <si>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</si>
  <si>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на строительство и реконструкцию объектов культуры Ленинградской области</t>
  </si>
  <si>
    <t>2 02 20216 00 0000 150</t>
  </si>
  <si>
    <t>2 02 20216 13 0000 150</t>
  </si>
  <si>
    <t>2 02 20077 13 0000 150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</si>
  <si>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</si>
  <si>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</si>
  <si>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2 02 29999 00 0000 150</t>
  </si>
  <si>
    <t>2 02 29999 13 0000 150</t>
  </si>
  <si>
    <t>Прочие субсидии</t>
  </si>
  <si>
    <t>Прочие субсидии бюджетам городских поселений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</si>
  <si>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</si>
  <si>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</si>
  <si>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Субсидии на обеспечение выплат стимулирующего характера работникам муниципальных учреждений культуры Ленинградской области 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</si>
  <si>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</si>
  <si>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</si>
  <si>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</si>
  <si>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</si>
  <si>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</si>
  <si>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2 18 00000 13 0000 150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</si>
  <si>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</si>
  <si>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</si>
  <si>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</si>
  <si>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</si>
  <si>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</si>
  <si>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2 18 60010 13 0000 150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</si>
  <si>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</si>
  <si>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2 19 60010 13 0000 150</t>
  </si>
  <si>
    <t>2 02 20302 00 0000 150</t>
  </si>
  <si>
    <t>2 02 20302 13 0000 150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</si>
  <si>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</si>
  <si>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Субсидии на реализацию мероприятий по проведению капитального ремонта спортивных объектов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</si>
  <si>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</si>
  <si>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Субсидии бюджетам муниципальных образований Ленинградской области на мероприятия по созданию мест (площадок) накопления твердых коммунальных отходов</t>
  </si>
  <si>
    <t xml:space="preserve"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</t>
  </si>
  <si>
    <t xml:space="preserve">Субсидии на поддержку развития общественной инфраструктуры муниципального значения </t>
  </si>
  <si>
    <t>от  23 декабря 2020 г. №62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</si>
</sst>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181" fontId="3" fillId="0" borderId="10" xfId="0" applyNumberFormat="1" applyFont="1" applyBorder="1" applyAlignment="1">
      <alignment vertical="top"/>
    </xf>
    <xf numFmtId="181" fontId="2" fillId="0" borderId="10" xfId="0" applyNumberFormat="1" applyFont="1" applyBorder="1" applyAlignment="1">
      <alignment vertical="top"/>
    </xf>
    <xf numFmtId="0" fontId="2" fillId="0" borderId="0" xfId="0" applyFont="1" applyAlignment="1">
      <alignment horizontal="right"/>
    </xf>
    <xf numFmtId="0" fontId="2" fillId="0" borderId="10" xfId="0" applyNumberFormat="1" applyFont="1" applyBorder="1" applyAlignment="1">
      <alignment vertical="top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23.00390625" style="10" customWidth="1"/>
    <col min="2" max="2" width="58.140625" style="1" customWidth="1"/>
    <col min="3" max="3" width="10.28125" style="1" customWidth="1"/>
    <col min="4" max="4" width="10.57421875" style="1" customWidth="1"/>
    <col min="5" max="5" width="9.28125" style="1" customWidth="1"/>
    <col min="6" max="6" width="15.140625" style="7" customWidth="1"/>
    <col min="7" max="16384" width="9.140625" style="7" customWidth="1"/>
  </cols>
  <sheetData>
    <row r="1" spans="1:5" ht="15.75">
      <c r="A1" s="18" t="s">
        <v>12</v>
      </c>
      <c r="B1" s="18"/>
      <c r="C1" s="18"/>
      <c r="D1" s="18"/>
      <c r="E1" s="18"/>
    </row>
    <row r="2" spans="1:5" ht="15.75">
      <c r="A2" s="18" t="s">
        <v>13</v>
      </c>
      <c r="B2" s="18"/>
      <c r="C2" s="18"/>
      <c r="D2" s="18"/>
      <c r="E2" s="18"/>
    </row>
    <row r="3" spans="1:5" ht="15.75">
      <c r="A3" s="18" t="s">
        <v>5</v>
      </c>
      <c r="B3" s="18"/>
      <c r="C3" s="18"/>
      <c r="D3" s="18"/>
      <c r="E3" s="18"/>
    </row>
    <row r="4" spans="1:5" ht="15.75">
      <c r="A4" s="18" t="s">
        <v>7</v>
      </c>
      <c r="B4" s="18"/>
      <c r="C4" s="18"/>
      <c r="D4" s="18"/>
      <c r="E4" s="18"/>
    </row>
    <row r="5" spans="1:5" ht="15.75">
      <c r="A5" s="18" t="s">
        <v>6</v>
      </c>
      <c r="B5" s="18"/>
      <c r="C5" s="18"/>
      <c r="D5" s="18"/>
      <c r="E5" s="18"/>
    </row>
    <row r="6" spans="1:5" ht="15.75">
      <c r="A6" s="18" t="s">
        <v>34</v>
      </c>
      <c r="B6" s="18"/>
      <c r="C6" s="18"/>
      <c r="D6" s="18"/>
      <c r="E6" s="18"/>
    </row>
    <row r="7" spans="1:5" ht="15.75">
      <c r="A7" s="13"/>
      <c r="B7" s="13"/>
      <c r="C7" s="13"/>
      <c r="D7" s="13"/>
      <c r="E7" s="13" t="s">
        <v>35</v>
      </c>
    </row>
    <row r="8" spans="1:5" ht="15.75">
      <c r="A8" s="13"/>
      <c r="B8" s="13"/>
      <c r="C8" s="13"/>
      <c r="D8" s="13"/>
      <c r="E8" s="13" t="s">
        <v>83</v>
      </c>
    </row>
    <row r="9" spans="1:5" ht="15.75">
      <c r="A9" s="18" t="s">
        <v>24</v>
      </c>
      <c r="B9" s="18"/>
      <c r="C9" s="18"/>
      <c r="D9" s="18"/>
      <c r="E9" s="18"/>
    </row>
    <row r="10" spans="1:5" ht="12.75">
      <c r="A10" s="24"/>
      <c r="B10" s="24"/>
      <c r="C10" s="24"/>
      <c r="D10" s="7"/>
      <c r="E10" s="7"/>
    </row>
    <row r="11" spans="1:5" ht="15.75">
      <c r="A11" s="17" t="s">
        <v>9</v>
      </c>
      <c r="B11" s="17"/>
      <c r="C11" s="17"/>
      <c r="D11" s="17"/>
      <c r="E11" s="17"/>
    </row>
    <row r="12" spans="1:5" ht="15.75">
      <c r="A12" s="17" t="s">
        <v>8</v>
      </c>
      <c r="B12" s="17"/>
      <c r="C12" s="17"/>
      <c r="D12" s="17"/>
      <c r="E12" s="17"/>
    </row>
    <row r="13" spans="1:5" ht="15.75">
      <c r="A13" s="17" t="s">
        <v>11</v>
      </c>
      <c r="B13" s="17"/>
      <c r="C13" s="17"/>
      <c r="D13" s="17"/>
      <c r="E13" s="17"/>
    </row>
    <row r="14" spans="1:5" ht="15.75">
      <c r="A14" s="17" t="s">
        <v>26</v>
      </c>
      <c r="B14" s="17"/>
      <c r="C14" s="17"/>
      <c r="D14" s="17"/>
      <c r="E14" s="17"/>
    </row>
    <row r="15" spans="1:5" ht="15.75">
      <c r="A15" s="2"/>
      <c r="B15" s="2"/>
      <c r="C15" s="5"/>
      <c r="D15" s="5"/>
      <c r="E15" s="13" t="s">
        <v>27</v>
      </c>
    </row>
    <row r="16" spans="1:5" ht="15.75">
      <c r="A16" s="19" t="s">
        <v>0</v>
      </c>
      <c r="B16" s="19" t="s">
        <v>1</v>
      </c>
      <c r="C16" s="21" t="s">
        <v>28</v>
      </c>
      <c r="D16" s="22"/>
      <c r="E16" s="23"/>
    </row>
    <row r="17" spans="1:5" ht="15.75">
      <c r="A17" s="20"/>
      <c r="B17" s="20"/>
      <c r="C17" s="6" t="s">
        <v>22</v>
      </c>
      <c r="D17" s="6" t="s">
        <v>23</v>
      </c>
      <c r="E17" s="6" t="s">
        <v>25</v>
      </c>
    </row>
    <row r="18" spans="1:6" ht="15.75">
      <c r="A18" s="8" t="s">
        <v>2</v>
      </c>
      <c r="B18" s="3" t="s">
        <v>3</v>
      </c>
      <c r="C18" s="11">
        <f>SUM(C19+C52+C56)</f>
        <v>126584.40000000001</v>
      </c>
      <c r="D18" s="11">
        <f>SUM(D19+D52+D56)</f>
        <v>357429.70000000007</v>
      </c>
      <c r="E18" s="11">
        <f>SUM(E19+E52+E56)</f>
        <v>17248.9</v>
      </c>
      <c r="F18" s="15">
        <f>125388413.32+85300-10683.8-49747.18+1171100</f>
        <v>126584382.33999999</v>
      </c>
    </row>
    <row r="19" spans="1:5" ht="47.25">
      <c r="A19" s="8" t="s">
        <v>4</v>
      </c>
      <c r="B19" s="3" t="s">
        <v>15</v>
      </c>
      <c r="C19" s="11">
        <f>SUM(C20+C23+C44)</f>
        <v>125246.6</v>
      </c>
      <c r="D19" s="11">
        <f>SUM(D20+D23+D44)</f>
        <v>357429.70000000007</v>
      </c>
      <c r="E19" s="11">
        <f>SUM(E20+E23+E44)</f>
        <v>17248.9</v>
      </c>
    </row>
    <row r="20" spans="1:5" ht="31.5">
      <c r="A20" s="8" t="s">
        <v>37</v>
      </c>
      <c r="B20" s="3" t="s">
        <v>36</v>
      </c>
      <c r="C20" s="11">
        <f>C21+C47</f>
        <v>594</v>
      </c>
      <c r="D20" s="11">
        <f>D21+D47</f>
        <v>0</v>
      </c>
      <c r="E20" s="11">
        <f>E21+E47</f>
        <v>0</v>
      </c>
    </row>
    <row r="21" spans="1:5" ht="15.75">
      <c r="A21" s="8" t="s">
        <v>39</v>
      </c>
      <c r="B21" s="3" t="s">
        <v>38</v>
      </c>
      <c r="C21" s="11">
        <f>SUM(C22)</f>
        <v>594</v>
      </c>
      <c r="D21" s="11">
        <f>SUM(D22)</f>
        <v>0</v>
      </c>
      <c r="E21" s="11">
        <f>SUM(E22)</f>
        <v>0</v>
      </c>
    </row>
    <row r="22" spans="1:5" ht="15.75">
      <c r="A22" s="9" t="s">
        <v>40</v>
      </c>
      <c r="B22" s="4" t="s">
        <v>41</v>
      </c>
      <c r="C22" s="12">
        <v>594</v>
      </c>
      <c r="D22" s="12">
        <v>0</v>
      </c>
      <c r="E22" s="12">
        <v>0</v>
      </c>
    </row>
    <row r="23" spans="1:5" ht="31.5">
      <c r="A23" s="8" t="s">
        <v>42</v>
      </c>
      <c r="B23" s="3" t="s">
        <v>44</v>
      </c>
      <c r="C23" s="11">
        <f>SUM(C24+C29+C31+C33)</f>
        <v>121851</v>
      </c>
      <c r="D23" s="11">
        <f>SUM(D24+D29+D31+D33)</f>
        <v>354623.70000000007</v>
      </c>
      <c r="E23" s="11">
        <f>SUM(E24+E29+E31+E33)</f>
        <v>14321.1</v>
      </c>
    </row>
    <row r="24" spans="1:5" ht="47.25">
      <c r="A24" s="8" t="s">
        <v>43</v>
      </c>
      <c r="B24" s="3" t="s">
        <v>45</v>
      </c>
      <c r="C24" s="11">
        <f>SUM(C25)</f>
        <v>100200</v>
      </c>
      <c r="D24" s="11">
        <f>SUM(D25)</f>
        <v>270515</v>
      </c>
      <c r="E24" s="11">
        <f>SUM(E25)</f>
        <v>10512</v>
      </c>
    </row>
    <row r="25" spans="1:5" ht="47.25">
      <c r="A25" s="9" t="s">
        <v>51</v>
      </c>
      <c r="B25" s="4" t="s">
        <v>46</v>
      </c>
      <c r="C25" s="12">
        <f>SUM(C27:C28)</f>
        <v>100200</v>
      </c>
      <c r="D25" s="12">
        <f>SUM(D27:D28)</f>
        <v>270515</v>
      </c>
      <c r="E25" s="12">
        <f>SUM(E27:E28)</f>
        <v>10512</v>
      </c>
    </row>
    <row r="26" spans="1:5" ht="15.75">
      <c r="A26" s="9"/>
      <c r="B26" s="4" t="s">
        <v>14</v>
      </c>
      <c r="C26" s="12"/>
      <c r="D26" s="12"/>
      <c r="E26" s="12"/>
    </row>
    <row r="27" spans="1:5" ht="31.5">
      <c r="A27" s="9"/>
      <c r="B27" s="4" t="s">
        <v>48</v>
      </c>
      <c r="C27" s="12">
        <v>100000</v>
      </c>
      <c r="D27" s="12">
        <v>265467</v>
      </c>
      <c r="E27" s="12">
        <v>0</v>
      </c>
    </row>
    <row r="28" spans="1:5" ht="63">
      <c r="A28" s="9"/>
      <c r="B28" s="4" t="s">
        <v>47</v>
      </c>
      <c r="C28" s="12">
        <v>200</v>
      </c>
      <c r="D28" s="12">
        <v>5048</v>
      </c>
      <c r="E28" s="12">
        <v>10512</v>
      </c>
    </row>
    <row r="29" spans="1:5" ht="94.5">
      <c r="A29" s="8" t="s">
        <v>49</v>
      </c>
      <c r="B29" s="3" t="s">
        <v>52</v>
      </c>
      <c r="C29" s="11">
        <f>SUM(C30)</f>
        <v>7091.799999999999</v>
      </c>
      <c r="D29" s="11">
        <f>SUM(D30)</f>
        <v>2234.4</v>
      </c>
      <c r="E29" s="11">
        <f>SUM(E30)</f>
        <v>2234.4</v>
      </c>
    </row>
    <row r="30" spans="1:5" ht="110.25">
      <c r="A30" s="9" t="s">
        <v>50</v>
      </c>
      <c r="B30" s="4" t="s">
        <v>53</v>
      </c>
      <c r="C30" s="12">
        <f>2234.4+4857.4</f>
        <v>7091.799999999999</v>
      </c>
      <c r="D30" s="12">
        <v>2234.4</v>
      </c>
      <c r="E30" s="12">
        <v>2234.4</v>
      </c>
    </row>
    <row r="31" spans="1:5" ht="99" customHeight="1">
      <c r="A31" s="8" t="s">
        <v>75</v>
      </c>
      <c r="B31" s="3" t="s">
        <v>77</v>
      </c>
      <c r="C31" s="11">
        <f>SUM(C32)</f>
        <v>0</v>
      </c>
      <c r="D31" s="11">
        <f>SUM(D32)</f>
        <v>21477.4</v>
      </c>
      <c r="E31" s="11">
        <f>SUM(E32)</f>
        <v>0</v>
      </c>
    </row>
    <row r="32" spans="1:5" ht="94.5" customHeight="1">
      <c r="A32" s="9" t="s">
        <v>76</v>
      </c>
      <c r="B32" s="4" t="s">
        <v>79</v>
      </c>
      <c r="C32" s="12">
        <v>0</v>
      </c>
      <c r="D32" s="12">
        <v>21477.4</v>
      </c>
      <c r="E32" s="12">
        <v>0</v>
      </c>
    </row>
    <row r="33" spans="1:6" ht="15.75">
      <c r="A33" s="8" t="s">
        <v>54</v>
      </c>
      <c r="B33" s="3" t="s">
        <v>56</v>
      </c>
      <c r="C33" s="11">
        <f>SUM(C34)</f>
        <v>14559.2</v>
      </c>
      <c r="D33" s="11">
        <f>SUM(D34)</f>
        <v>60396.9</v>
      </c>
      <c r="E33" s="11">
        <f>SUM(E34)</f>
        <v>1574.7</v>
      </c>
      <c r="F33" s="16">
        <v>14559104.12</v>
      </c>
    </row>
    <row r="34" spans="1:5" ht="15.75">
      <c r="A34" s="9" t="s">
        <v>55</v>
      </c>
      <c r="B34" s="4" t="s">
        <v>57</v>
      </c>
      <c r="C34" s="12">
        <f>SUM(C36:C43)</f>
        <v>14559.2</v>
      </c>
      <c r="D34" s="12">
        <f>SUM(D36:D43)</f>
        <v>60396.9</v>
      </c>
      <c r="E34" s="12">
        <f>SUM(E36:E43)</f>
        <v>1574.7</v>
      </c>
    </row>
    <row r="35" spans="1:5" ht="15.75">
      <c r="A35" s="9"/>
      <c r="B35" s="4" t="s">
        <v>14</v>
      </c>
      <c r="C35" s="12"/>
      <c r="D35" s="12"/>
      <c r="E35" s="12"/>
    </row>
    <row r="36" spans="1:5" ht="96.75" customHeight="1">
      <c r="A36" s="9"/>
      <c r="B36" s="14" t="s">
        <v>81</v>
      </c>
      <c r="C36" s="12">
        <f>1068.4-10.7</f>
        <v>1057.7</v>
      </c>
      <c r="D36" s="12">
        <v>0</v>
      </c>
      <c r="E36" s="12">
        <v>0</v>
      </c>
    </row>
    <row r="37" spans="1:5" ht="94.5" customHeight="1">
      <c r="A37" s="9"/>
      <c r="B37" s="14" t="s">
        <v>58</v>
      </c>
      <c r="C37" s="12">
        <v>1488.1</v>
      </c>
      <c r="D37" s="12">
        <v>0</v>
      </c>
      <c r="E37" s="12">
        <v>0</v>
      </c>
    </row>
    <row r="38" spans="1:6" ht="47.25">
      <c r="A38" s="9"/>
      <c r="B38" s="14" t="s">
        <v>59</v>
      </c>
      <c r="C38" s="12">
        <f>174.5-49.7</f>
        <v>124.8</v>
      </c>
      <c r="D38" s="12">
        <v>0</v>
      </c>
      <c r="E38" s="12">
        <v>0</v>
      </c>
      <c r="F38" s="16">
        <f>174455.1-49747.18</f>
        <v>124707.92000000001</v>
      </c>
    </row>
    <row r="39" spans="1:5" ht="49.5" customHeight="1">
      <c r="A39" s="9"/>
      <c r="B39" s="4" t="s">
        <v>80</v>
      </c>
      <c r="C39" s="12">
        <v>0</v>
      </c>
      <c r="D39" s="12">
        <v>1431.4</v>
      </c>
      <c r="E39" s="12">
        <v>1431</v>
      </c>
    </row>
    <row r="40" spans="1:5" ht="63">
      <c r="A40" s="9"/>
      <c r="B40" s="4" t="s">
        <v>61</v>
      </c>
      <c r="C40" s="12">
        <v>143.7</v>
      </c>
      <c r="D40" s="12">
        <v>143.7</v>
      </c>
      <c r="E40" s="12">
        <v>143.7</v>
      </c>
    </row>
    <row r="41" spans="1:5" ht="47.25">
      <c r="A41" s="9"/>
      <c r="B41" s="14" t="s">
        <v>60</v>
      </c>
      <c r="C41" s="12">
        <f>5223.8+1171.1</f>
        <v>6394.9</v>
      </c>
      <c r="D41" s="12">
        <v>0</v>
      </c>
      <c r="E41" s="12">
        <v>0</v>
      </c>
    </row>
    <row r="42" spans="1:5" ht="31.5">
      <c r="A42" s="9"/>
      <c r="B42" s="4" t="s">
        <v>82</v>
      </c>
      <c r="C42" s="12">
        <v>350</v>
      </c>
      <c r="D42" s="12">
        <f>SUM(D60:D61)</f>
        <v>0</v>
      </c>
      <c r="E42" s="12">
        <f>SUM(E60:E61)</f>
        <v>0</v>
      </c>
    </row>
    <row r="43" spans="1:5" ht="31.5">
      <c r="A43" s="9"/>
      <c r="B43" s="4" t="s">
        <v>78</v>
      </c>
      <c r="C43" s="12">
        <v>5000</v>
      </c>
      <c r="D43" s="12">
        <v>58821.8</v>
      </c>
      <c r="E43" s="12">
        <v>0</v>
      </c>
    </row>
    <row r="44" spans="1:5" ht="31.5">
      <c r="A44" s="8" t="s">
        <v>29</v>
      </c>
      <c r="B44" s="3" t="s">
        <v>19</v>
      </c>
      <c r="C44" s="11">
        <f>C45+C50</f>
        <v>2801.6</v>
      </c>
      <c r="D44" s="11">
        <f>D45+D50</f>
        <v>2806</v>
      </c>
      <c r="E44" s="11">
        <f>E45+E50</f>
        <v>2927.8</v>
      </c>
    </row>
    <row r="45" spans="1:6" ht="47.25">
      <c r="A45" s="8" t="s">
        <v>30</v>
      </c>
      <c r="B45" s="3" t="s">
        <v>10</v>
      </c>
      <c r="C45" s="11">
        <f>SUM(C46)</f>
        <v>1914.8</v>
      </c>
      <c r="D45" s="11">
        <f>SUM(D46)</f>
        <v>1991.1999999999998</v>
      </c>
      <c r="E45" s="11">
        <f>SUM(E46)</f>
        <v>2070.5</v>
      </c>
      <c r="F45" s="15">
        <f>SUM(F48:F49)</f>
        <v>1914857</v>
      </c>
    </row>
    <row r="46" spans="1:5" ht="47.25">
      <c r="A46" s="9" t="s">
        <v>31</v>
      </c>
      <c r="B46" s="4" t="s">
        <v>16</v>
      </c>
      <c r="C46" s="12">
        <f>SUM(C48:C49)</f>
        <v>1914.8</v>
      </c>
      <c r="D46" s="12">
        <f>SUM(D48:D49)</f>
        <v>1991.1999999999998</v>
      </c>
      <c r="E46" s="12">
        <f>SUM(E48:E49)</f>
        <v>2070.5</v>
      </c>
    </row>
    <row r="47" spans="1:5" ht="15.75">
      <c r="A47" s="9"/>
      <c r="B47" s="4" t="s">
        <v>14</v>
      </c>
      <c r="C47" s="12"/>
      <c r="D47" s="12"/>
      <c r="E47" s="12"/>
    </row>
    <row r="48" spans="1:6" ht="63">
      <c r="A48" s="9"/>
      <c r="B48" s="4" t="s">
        <v>17</v>
      </c>
      <c r="C48" s="12">
        <f>7.1-0.1</f>
        <v>7</v>
      </c>
      <c r="D48" s="12">
        <f>7.1-0.1</f>
        <v>7</v>
      </c>
      <c r="E48" s="12">
        <f>7.1-0.1</f>
        <v>7</v>
      </c>
      <c r="F48" s="16">
        <v>7040</v>
      </c>
    </row>
    <row r="49" spans="1:6" ht="63">
      <c r="A49" s="9"/>
      <c r="B49" s="4" t="s">
        <v>18</v>
      </c>
      <c r="C49" s="12">
        <v>1907.8</v>
      </c>
      <c r="D49" s="12">
        <f>1984.1+0.1</f>
        <v>1984.1999999999998</v>
      </c>
      <c r="E49" s="12">
        <v>2063.5</v>
      </c>
      <c r="F49" s="16">
        <v>1907817</v>
      </c>
    </row>
    <row r="50" spans="1:5" ht="47.25">
      <c r="A50" s="8" t="s">
        <v>32</v>
      </c>
      <c r="B50" s="3" t="s">
        <v>20</v>
      </c>
      <c r="C50" s="11">
        <f>SUM(C51)</f>
        <v>886.8</v>
      </c>
      <c r="D50" s="11">
        <f>SUM(D51)</f>
        <v>814.8</v>
      </c>
      <c r="E50" s="11">
        <f>SUM(E51)</f>
        <v>857.3</v>
      </c>
    </row>
    <row r="51" spans="1:5" ht="47.25">
      <c r="A51" s="9" t="s">
        <v>33</v>
      </c>
      <c r="B51" s="4" t="s">
        <v>21</v>
      </c>
      <c r="C51" s="12">
        <f>844.2-42.7+85.3</f>
        <v>886.8</v>
      </c>
      <c r="D51" s="12">
        <f>874.4-59.6</f>
        <v>814.8</v>
      </c>
      <c r="E51" s="12">
        <v>857.3</v>
      </c>
    </row>
    <row r="52" spans="1:7" ht="78.75">
      <c r="A52" s="8" t="s">
        <v>62</v>
      </c>
      <c r="B52" s="3" t="s">
        <v>63</v>
      </c>
      <c r="C52" s="11">
        <f aca="true" t="shared" si="0" ref="C52:E54">SUM(C53)</f>
        <v>1649.3</v>
      </c>
      <c r="D52" s="11">
        <f t="shared" si="0"/>
        <v>0</v>
      </c>
      <c r="E52" s="11">
        <f t="shared" si="0"/>
        <v>0</v>
      </c>
      <c r="F52" s="16">
        <v>1649312.12</v>
      </c>
      <c r="G52" s="16"/>
    </row>
    <row r="53" spans="1:5" ht="94.5">
      <c r="A53" s="9" t="s">
        <v>64</v>
      </c>
      <c r="B53" s="4" t="s">
        <v>65</v>
      </c>
      <c r="C53" s="12">
        <f t="shared" si="0"/>
        <v>1649.3</v>
      </c>
      <c r="D53" s="12">
        <f t="shared" si="0"/>
        <v>0</v>
      </c>
      <c r="E53" s="12">
        <f t="shared" si="0"/>
        <v>0</v>
      </c>
    </row>
    <row r="54" spans="1:5" ht="94.5">
      <c r="A54" s="9" t="s">
        <v>66</v>
      </c>
      <c r="B54" s="4" t="s">
        <v>67</v>
      </c>
      <c r="C54" s="12">
        <f t="shared" si="0"/>
        <v>1649.3</v>
      </c>
      <c r="D54" s="12">
        <f t="shared" si="0"/>
        <v>0</v>
      </c>
      <c r="E54" s="12">
        <f t="shared" si="0"/>
        <v>0</v>
      </c>
    </row>
    <row r="55" spans="1:5" ht="63">
      <c r="A55" s="9" t="s">
        <v>72</v>
      </c>
      <c r="B55" s="4" t="s">
        <v>73</v>
      </c>
      <c r="C55" s="12">
        <v>1649.3</v>
      </c>
      <c r="D55" s="12">
        <f>SUM(D60+D67+D74)</f>
        <v>0</v>
      </c>
      <c r="E55" s="12">
        <f>SUM(E60+E67+E74)</f>
        <v>0</v>
      </c>
    </row>
    <row r="56" spans="1:6" ht="63">
      <c r="A56" s="8" t="s">
        <v>68</v>
      </c>
      <c r="B56" s="3" t="s">
        <v>69</v>
      </c>
      <c r="C56" s="11">
        <f aca="true" t="shared" si="1" ref="C56:E57">SUM(C57)</f>
        <v>-311.5</v>
      </c>
      <c r="D56" s="11">
        <f t="shared" si="1"/>
        <v>0</v>
      </c>
      <c r="E56" s="11">
        <f t="shared" si="1"/>
        <v>0</v>
      </c>
      <c r="F56" s="16">
        <v>-311490.9</v>
      </c>
    </row>
    <row r="57" spans="1:5" ht="63">
      <c r="A57" s="9" t="s">
        <v>70</v>
      </c>
      <c r="B57" s="4" t="s">
        <v>71</v>
      </c>
      <c r="C57" s="12">
        <f t="shared" si="1"/>
        <v>-311.5</v>
      </c>
      <c r="D57" s="12">
        <f t="shared" si="1"/>
        <v>0</v>
      </c>
      <c r="E57" s="12">
        <f t="shared" si="1"/>
        <v>0</v>
      </c>
    </row>
    <row r="58" spans="1:5" ht="63">
      <c r="A58" s="9" t="s">
        <v>74</v>
      </c>
      <c r="B58" s="4" t="s">
        <v>71</v>
      </c>
      <c r="C58" s="12">
        <v>-311.5</v>
      </c>
      <c r="D58" s="12">
        <v>0</v>
      </c>
      <c r="E58" s="12">
        <v>0</v>
      </c>
    </row>
  </sheetData>
  <sheetProtection/>
  <mergeCells count="15">
    <mergeCell ref="A1:E1"/>
    <mergeCell ref="A2:E2"/>
    <mergeCell ref="A3:E3"/>
    <mergeCell ref="A4:E4"/>
    <mergeCell ref="A10:C10"/>
    <mergeCell ref="A11:E11"/>
    <mergeCell ref="A12:E12"/>
    <mergeCell ref="A5:E5"/>
    <mergeCell ref="A6:E6"/>
    <mergeCell ref="A9:E9"/>
    <mergeCell ref="A16:A17"/>
    <mergeCell ref="B16:B17"/>
    <mergeCell ref="C16:E16"/>
    <mergeCell ref="A13:E13"/>
    <mergeCell ref="A14:E1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Секретарь</cp:lastModifiedBy>
  <cp:lastPrinted>2020-11-25T14:22:13Z</cp:lastPrinted>
  <dcterms:created xsi:type="dcterms:W3CDTF">1996-10-08T23:32:33Z</dcterms:created>
  <dcterms:modified xsi:type="dcterms:W3CDTF">2020-12-21T09:49:19Z</dcterms:modified>
  <cp:category/>
  <cp:version/>
  <cp:contentType/>
  <cp:contentStatus/>
</cp:coreProperties>
</file>