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'Sheet1'!$A$1:$C$42</definedName>
  </definedNames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<sst xmlns="http://schemas.openxmlformats.org/spreadsheetml/2006/main" count="66" uniqueCount="66">
  <si>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</si>
  <si>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</si>
  <si>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</si>
  <si>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</si>
  <si>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</si>
  <si>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</si>
  <si>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</si>
  <si>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</si>
  <si>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</si>
  <si>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</si>
  <si>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</si>
  <si>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</si>
  <si>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</si>
  <si>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</si>
  <si>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</si>
  <si>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</si>
  <si>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</si>
  <si>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</si>
  <si>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</si>
  <si>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</si>
  <si>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</si>
  <si>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</si>
  <si>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</si>
  <si>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</si>
  <si>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</si>
  <si>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</si>
  <si>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</si>
  <si>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</si>
  <si>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</si>
  <si>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</si>
  <si>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</si>
  <si>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</si>
  <si>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</si>
  <si>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</si>
  <si>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</si>
  <si>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</si>
  <si>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</si>
  <si>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</si>
  <si>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</si>
  <si>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</si>
  <si>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</si>
  <si>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</si>
  <si>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</si>
  <si>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</si>
  <si>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</si>
  <si>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</si>
  <si>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</si>
  <si>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</si>
  <si>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</si>
  <si>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</si>
  <si>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</si>
  <si>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</si>
  <si>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</si>
  <si>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</si>
  <si>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</si>
  <si>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в редакции решения</t>
  </si>
  <si>
    <t xml:space="preserve"> от 09 декабря 2016 г. № 97</t>
  </si>
  <si>
    <t>НА 2017 ГОД</t>
  </si>
  <si>
    <t>ВСЕГО ДОХОДОВ</t>
  </si>
  <si>
    <t>от  _________________ 2017 г. №_____</t>
  </si>
  <si>
    <t>1 11 09000 00 0000 120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</si>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</sst>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3">
    <font>
      <sz val="10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view="pageBreakPreview" zoomScaleSheetLayoutView="100" zoomScalePageLayoutView="0" workbookViewId="0" topLeftCell="A25">
      <selection activeCell="F24" sqref="F24"/>
    </sheetView>
  </sheetViews>
  <sheetFormatPr defaultColWidth="9.140625" defaultRowHeight="12.75"/>
  <cols>
    <col min="1" max="1" width="24.140625" style="0" customWidth="1"/>
    <col min="2" max="2" width="75.7109375" style="0" customWidth="1"/>
    <col min="3" max="3" width="13.421875" style="0" customWidth="1"/>
  </cols>
  <sheetData>
    <row r="1" ht="15.75">
      <c r="C1" s="17" t="s">
        <v>41</v>
      </c>
    </row>
    <row r="2" ht="15.75">
      <c r="C2" s="17" t="s">
        <v>42</v>
      </c>
    </row>
    <row r="3" ht="15.75">
      <c r="C3" s="17" t="s">
        <v>23</v>
      </c>
    </row>
    <row r="4" ht="15.75">
      <c r="C4" s="17" t="s">
        <v>25</v>
      </c>
    </row>
    <row r="5" ht="15.75">
      <c r="C5" s="17" t="s">
        <v>24</v>
      </c>
    </row>
    <row r="6" ht="15.75">
      <c r="C6" s="18" t="s">
        <v>56</v>
      </c>
    </row>
    <row r="7" ht="15.75">
      <c r="C7" s="17" t="s">
        <v>55</v>
      </c>
    </row>
    <row r="8" ht="15.75">
      <c r="C8" s="17" t="s">
        <v>59</v>
      </c>
    </row>
    <row r="9" spans="1:3" ht="15.75">
      <c r="A9" s="2"/>
      <c r="C9" s="17" t="s">
        <v>50</v>
      </c>
    </row>
    <row r="10" spans="1:3" ht="12.75">
      <c r="A10" s="16"/>
      <c r="B10" s="16"/>
      <c r="C10" s="13"/>
    </row>
    <row r="11" spans="1:3" ht="15.75">
      <c r="A11" s="20" t="s">
        <v>20</v>
      </c>
      <c r="B11" s="20"/>
      <c r="C11" s="20"/>
    </row>
    <row r="12" spans="1:3" ht="15.75">
      <c r="A12" s="20" t="s">
        <v>26</v>
      </c>
      <c r="B12" s="20"/>
      <c r="C12" s="20"/>
    </row>
    <row r="13" spans="1:3" ht="15.75">
      <c r="A13" s="20" t="s">
        <v>37</v>
      </c>
      <c r="B13" s="20"/>
      <c r="C13" s="20"/>
    </row>
    <row r="14" spans="1:3" ht="15.75">
      <c r="A14" s="20" t="s">
        <v>57</v>
      </c>
      <c r="B14" s="20"/>
      <c r="C14" s="20"/>
    </row>
    <row r="15" spans="1:3" ht="15.75">
      <c r="A15" s="3"/>
      <c r="B15" s="3"/>
      <c r="C15" s="14" t="s">
        <v>40</v>
      </c>
    </row>
    <row r="16" spans="1:3" s="13" customFormat="1" ht="31.5">
      <c r="A16" s="15" t="s">
        <v>0</v>
      </c>
      <c r="B16" s="15" t="s">
        <v>1</v>
      </c>
      <c r="C16" s="15" t="s">
        <v>39</v>
      </c>
    </row>
    <row r="17" spans="1:3" ht="15.75">
      <c r="A17" s="4" t="s">
        <v>27</v>
      </c>
      <c r="B17" s="5" t="s">
        <v>21</v>
      </c>
      <c r="C17" s="9">
        <f>C18+C30</f>
        <v>100162</v>
      </c>
    </row>
    <row r="18" spans="1:3" ht="15.75">
      <c r="A18" s="4"/>
      <c r="B18" s="6" t="s">
        <v>9</v>
      </c>
      <c r="C18" s="9">
        <f>SUM(C19+C21+C23+C25+C28)</f>
        <v>89323.6</v>
      </c>
    </row>
    <row r="19" spans="1:3" ht="15.75">
      <c r="A19" s="4" t="s">
        <v>28</v>
      </c>
      <c r="B19" s="6" t="s">
        <v>33</v>
      </c>
      <c r="C19" s="9">
        <f>C20</f>
        <v>45476.4</v>
      </c>
    </row>
    <row r="20" spans="1:3" ht="15.75">
      <c r="A20" s="7" t="s">
        <v>29</v>
      </c>
      <c r="B20" s="8" t="s">
        <v>2</v>
      </c>
      <c r="C20" s="10">
        <v>45476.4</v>
      </c>
    </row>
    <row r="21" spans="1:3" ht="31.5">
      <c r="A21" s="4" t="s">
        <v>44</v>
      </c>
      <c r="B21" s="6" t="s">
        <v>43</v>
      </c>
      <c r="C21" s="9">
        <f>SUM(C22)</f>
        <v>5081.3</v>
      </c>
    </row>
    <row r="22" spans="1:3" ht="31.5">
      <c r="A22" s="7" t="s">
        <v>45</v>
      </c>
      <c r="B22" s="8" t="s">
        <v>51</v>
      </c>
      <c r="C22" s="10">
        <v>5081.3</v>
      </c>
    </row>
    <row r="23" spans="1:3" ht="15.75">
      <c r="A23" s="4" t="s">
        <v>30</v>
      </c>
      <c r="B23" s="6" t="s">
        <v>34</v>
      </c>
      <c r="C23" s="9">
        <f>C24</f>
        <v>1469</v>
      </c>
    </row>
    <row r="24" spans="1:3" ht="15.75">
      <c r="A24" s="7" t="s">
        <v>38</v>
      </c>
      <c r="B24" s="8" t="s">
        <v>13</v>
      </c>
      <c r="C24" s="10">
        <f>518.7+950.3</f>
        <v>1469</v>
      </c>
    </row>
    <row r="25" spans="1:3" ht="15.75">
      <c r="A25" s="4" t="s">
        <v>31</v>
      </c>
      <c r="B25" s="6" t="s">
        <v>35</v>
      </c>
      <c r="C25" s="9">
        <f>SUM(C26:C27)</f>
        <v>37222.8</v>
      </c>
    </row>
    <row r="26" spans="1:3" ht="15.75">
      <c r="A26" s="7" t="s">
        <v>32</v>
      </c>
      <c r="B26" s="8" t="s">
        <v>3</v>
      </c>
      <c r="C26" s="10">
        <v>5907.1</v>
      </c>
    </row>
    <row r="27" spans="1:3" ht="15.75">
      <c r="A27" s="7" t="s">
        <v>4</v>
      </c>
      <c r="B27" s="8" t="s">
        <v>5</v>
      </c>
      <c r="C27" s="10">
        <v>31315.7</v>
      </c>
    </row>
    <row r="28" spans="1:3" ht="15.75">
      <c r="A28" s="4" t="s">
        <v>14</v>
      </c>
      <c r="B28" s="6" t="s">
        <v>36</v>
      </c>
      <c r="C28" s="11">
        <f>SUM(C29)</f>
        <v>74.1</v>
      </c>
    </row>
    <row r="29" spans="1:3" s="13" customFormat="1" ht="47.25">
      <c r="A29" s="8" t="s">
        <v>46</v>
      </c>
      <c r="B29" s="8" t="s">
        <v>47</v>
      </c>
      <c r="C29" s="12">
        <v>74.1</v>
      </c>
    </row>
    <row r="30" spans="1:3" ht="15.75">
      <c r="A30" s="7"/>
      <c r="B30" s="6" t="s">
        <v>10</v>
      </c>
      <c r="C30" s="9">
        <f>C31+C34+C37+C39</f>
        <v>10838.4</v>
      </c>
    </row>
    <row r="31" spans="1:3" ht="32.25" customHeight="1">
      <c r="A31" s="4" t="s">
        <v>6</v>
      </c>
      <c r="B31" s="6" t="s">
        <v>7</v>
      </c>
      <c r="C31" s="9">
        <f>SUM(C32:C33)</f>
        <v>7299.4</v>
      </c>
    </row>
    <row r="32" spans="1:3" ht="78.75">
      <c r="A32" s="7" t="s">
        <v>8</v>
      </c>
      <c r="B32" s="8" t="s">
        <v>52</v>
      </c>
      <c r="C32" s="10">
        <f>6200+600+120</f>
        <v>6920</v>
      </c>
    </row>
    <row r="33" spans="1:3" ht="78.75">
      <c r="A33" s="7" t="s">
        <v>60</v>
      </c>
      <c r="B33" s="8" t="s">
        <v>61</v>
      </c>
      <c r="C33" s="10">
        <v>379.4</v>
      </c>
    </row>
    <row r="34" spans="1:3" ht="31.5">
      <c r="A34" s="4" t="s">
        <v>15</v>
      </c>
      <c r="B34" s="6" t="s">
        <v>17</v>
      </c>
      <c r="C34" s="9">
        <f>C35+C36</f>
        <v>2850</v>
      </c>
    </row>
    <row r="35" spans="1:3" ht="66" customHeight="1">
      <c r="A35" s="7" t="s">
        <v>16</v>
      </c>
      <c r="B35" s="8" t="s">
        <v>53</v>
      </c>
      <c r="C35" s="10">
        <f>740.3+309.7</f>
        <v>1050</v>
      </c>
    </row>
    <row r="36" spans="1:3" ht="31.5">
      <c r="A36" s="7" t="s">
        <v>22</v>
      </c>
      <c r="B36" s="8" t="s">
        <v>54</v>
      </c>
      <c r="C36" s="10">
        <f>1000+800</f>
        <v>1800</v>
      </c>
    </row>
    <row r="37" spans="1:3" ht="15.75">
      <c r="A37" s="4" t="s">
        <v>62</v>
      </c>
      <c r="B37" s="6" t="s">
        <v>65</v>
      </c>
      <c r="C37" s="9">
        <f>SUM(C38)</f>
        <v>39</v>
      </c>
    </row>
    <row r="38" spans="1:3" ht="31.5">
      <c r="A38" s="7" t="s">
        <v>63</v>
      </c>
      <c r="B38" s="8" t="s">
        <v>64</v>
      </c>
      <c r="C38" s="10">
        <v>39</v>
      </c>
    </row>
    <row r="39" spans="1:3" ht="15.75">
      <c r="A39" s="4" t="s">
        <v>18</v>
      </c>
      <c r="B39" s="6" t="s">
        <v>19</v>
      </c>
      <c r="C39" s="9">
        <f>SUM(C40)</f>
        <v>650</v>
      </c>
    </row>
    <row r="40" spans="1:3" ht="15.75">
      <c r="A40" s="7" t="s">
        <v>48</v>
      </c>
      <c r="B40" s="8" t="s">
        <v>49</v>
      </c>
      <c r="C40" s="10">
        <f>120+530</f>
        <v>650</v>
      </c>
    </row>
    <row r="41" spans="1:3" ht="15.75">
      <c r="A41" s="4" t="s">
        <v>11</v>
      </c>
      <c r="B41" s="6" t="s">
        <v>12</v>
      </c>
      <c r="C41" s="9">
        <f>16073.2+3636.3+5589.9</f>
        <v>25299.4</v>
      </c>
    </row>
    <row r="42" spans="1:5" ht="15.75">
      <c r="A42" s="4"/>
      <c r="B42" s="6" t="s">
        <v>58</v>
      </c>
      <c r="C42" s="9">
        <f>SUM(C17+C41)</f>
        <v>125461.4</v>
      </c>
      <c r="E42" s="19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2017-08-17T12:04:45Z</cp:lastPrinted>
  <dcterms:created xsi:type="dcterms:W3CDTF">1996-10-08T23:32:33Z</dcterms:created>
  <dcterms:modified xsi:type="dcterms:W3CDTF">2017-08-17T12:10:53Z</dcterms:modified>
  <cp:category/>
  <cp:version/>
  <cp:contentType/>
  <cp:contentStatus/>
</cp:coreProperties>
</file>