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definedNames>
    <definedName name="_xlnm.Print_Area" localSheetId="0">'Прил.1'!$A$1:$C$78</definedName>
  </definedNames>
  <calcPr fullCalcOnLoad="1"/>
</workbook>
</file>

<file path=xl/sharedStrings.xml><?xml version="1.0" encoding="utf-8"?>
<sst xmlns="http://schemas.openxmlformats.org/spreadsheetml/2006/main" count="130" uniqueCount="127">
  <si>
    <t>Код бюджетной классификации</t>
  </si>
  <si>
    <t>Источники доходов</t>
  </si>
  <si>
    <t>НАЛОГИ НА ПРИБЫЛЬ, ДОХОДЫ</t>
  </si>
  <si>
    <t>НАЛОГИ НА ИМУЩЕСТВО</t>
  </si>
  <si>
    <t>Налог на имущество физических лиц</t>
  </si>
  <si>
    <t>Земельный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</si>
  <si>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</si>
  <si>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</si>
  <si>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</si>
  <si>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ГОСУДАРСТВЕННАЯ ПОШЛИНА</t>
  </si>
  <si>
    <t>Транспортный налог</t>
  </si>
  <si>
    <t>УТВЕРЖДЕНО</t>
  </si>
  <si>
    <t xml:space="preserve">решением совета депутатов </t>
  </si>
  <si>
    <t>муниципального образования</t>
  </si>
  <si>
    <t>Выборгского района Ленинградской области</t>
  </si>
  <si>
    <t>ВЫБОРГСКОГО РАЙОНА ЛЕНИНГРАДСКОЙ ОБЛАСТИ</t>
  </si>
  <si>
    <t>(тысяч рублей)</t>
  </si>
  <si>
    <t xml:space="preserve">Исполнено </t>
  </si>
  <si>
    <t>БЕЗВОЗМЕЗДНЫЕ ПОСТУПЛЕНИЯ</t>
  </si>
  <si>
    <t>"Приморское городское поселение"</t>
  </si>
  <si>
    <t>НАЛОГИ НА СОВОКУПНЫЙ ДОХОД</t>
  </si>
  <si>
    <t>Единый сельскохозяйственный налог</t>
  </si>
  <si>
    <t>НАЛОГОВЫЕ ДОХОДЫ</t>
  </si>
  <si>
    <t xml:space="preserve">ПОКАЗАТЕЛИ ИСПОЛНЕНИЯ ДОХОДОВ БЮДЖЕТА  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</si>
  <si>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</si>
  <si>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</si>
  <si>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</si>
  <si>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</si>
  <si>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</si>
  <si>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</si>
  <si>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</si>
  <si>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</si>
  <si>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</si>
  <si>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МУНИЦИПАЛЬНОГО ОБРАЗОВАНИЯ "ПРИМОРСКОЕ ГОРОДСКОЕ ПОСЕЛЕНИЕ"</t>
  </si>
  <si>
    <t xml:space="preserve">ПО КОДАМ КЛАССИФИКАЦИИ ДОХОДОВ БЮДЖЕТА </t>
  </si>
  <si>
    <t>(приложение 1)</t>
  </si>
  <si>
    <t>в том числе :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</si>
  <si>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</si>
  <si>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</si>
  <si>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Обеспечение выплат стимулирующего характера работникам муниципальных учреждений культуры Ленинградской области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</si>
  <si>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</si>
  <si>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</si>
  <si>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</si>
  <si>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</si>
  <si>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</si>
  <si>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</si>
  <si>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</si>
  <si>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</si>
  <si>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</si>
  <si>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</si>
  <si>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</si>
  <si>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ДОХОДЫ ОТ ПРОДАЖИ МАТЕРИАЛЬНЫХ И НЕМАТЕРИАЛЬНЫХ АКТИВОВ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</si>
  <si>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    </t>
  </si>
  <si>
    <t>Доходы от продажи земельных участков, находящихся в государственной и муниципальной собственности</t>
  </si>
  <si>
    <t>Невыясненные поступления</t>
  </si>
  <si>
    <t xml:space="preserve">Прочие неналоговые доходы </t>
  </si>
  <si>
    <t>Субсидии бюджетам на обеспечение жильем молодых семей</t>
  </si>
  <si>
    <t>Субсидии бюджетам поселений на обеспечение жильем молодых семей</t>
  </si>
  <si>
    <t>Субсидии бюджетам на реализацию федеральных целевых программ</t>
  </si>
  <si>
    <t>Субсидии бюджетам поселений на реализацию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</si>
  <si>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</si>
  <si>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поселений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</si>
  <si>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</si>
  <si>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</si>
  <si>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Мероприятия по реализации проектов  местных инициатив граждан, получивших грантовую поддержку</t>
  </si>
  <si>
    <t>Субвенции  бюджетам на осуществление первичного воинского учета на территориях,  где отсутствуют военные комиссариаты</t>
  </si>
  <si>
    <t>Субвенции  бюджетам поселений на осуществление первичного воинского учета на территориях,  где отсутствуют военные комиссариаты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</si>
  <si>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</si>
  <si>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</si>
  <si>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Прочие межбюджетные трансферты, передаваемые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</si>
  <si>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</si>
  <si>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</si>
  <si>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</si>
  <si>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ВСЕГО ДОХОДОВ</t>
  </si>
  <si>
    <t>ЗА 2014 ГОД</t>
  </si>
  <si>
    <t>000 1 00 00000 00 0000 000</t>
  </si>
  <si>
    <t>000 1 01 00000 00 0000 000</t>
  </si>
  <si>
    <t>182 1 01 02000 01 0000 110</t>
  </si>
  <si>
    <t>000 1 03 00000 00 0000 000</t>
  </si>
  <si>
    <t>100 1 03 02000 01 0000 110</t>
  </si>
  <si>
    <t>000 1 05 00000 00 0000 000</t>
  </si>
  <si>
    <t>182 1 05 03000 01 0000 110</t>
  </si>
  <si>
    <t>000 1 06 00000 00 0000 000</t>
  </si>
  <si>
    <t>182 1 06 01000 00 0000 110</t>
  </si>
  <si>
    <t>182 1 06 04000 02 0000 110</t>
  </si>
  <si>
    <t>182 1 06 06000 00 0000 110</t>
  </si>
  <si>
    <t>000 1 08 00000 00 0000 000</t>
  </si>
  <si>
    <t>941 1 08 04000 01 0000 110</t>
  </si>
  <si>
    <t>000 1 11 00000 00 0000 000</t>
  </si>
  <si>
    <t>902 1 11 05000 00 0000 120</t>
  </si>
  <si>
    <t>902 1 11 09000 00 0000 120</t>
  </si>
  <si>
    <t>000 1 13 00000 00 0000 000</t>
  </si>
  <si>
    <t>941 1 13 02000 00 0000 130</t>
  </si>
  <si>
    <t>000 1 14 00000 00 0000 000</t>
  </si>
  <si>
    <t>902 1 14 02000 00 0000 000</t>
  </si>
  <si>
    <t>902 1 14 06000 00 0000 430</t>
  </si>
  <si>
    <t>000 1 17 00000 00 0000 000</t>
  </si>
  <si>
    <t>941 1 17 01000 00 0000 180</t>
  </si>
  <si>
    <t>941 1 17 05000 00 0000 180</t>
  </si>
  <si>
    <t>000 2 00 00000 00 0000 000</t>
  </si>
  <si>
    <t>000 2 02 00000 00 0000 000</t>
  </si>
  <si>
    <t>000 2 02 02000 00 0000 151</t>
  </si>
  <si>
    <t>000 2 02 02008 00 0000 151</t>
  </si>
  <si>
    <t>941 2 02 02008 10 0000 151</t>
  </si>
  <si>
    <t>000 2 02 02051 00 0000 151</t>
  </si>
  <si>
    <t>941 2 02 02051 10 0000 151</t>
  </si>
  <si>
    <t>000 2 02 02077 00 0000 151</t>
  </si>
  <si>
    <t>941 2 02 02077 10 0000 151</t>
  </si>
  <si>
    <t>000 2 02 02216 00 0000 151</t>
  </si>
  <si>
    <t>000 2 02 02999 00 0000 151</t>
  </si>
  <si>
    <t>941 2 02 02999 10 0000 151</t>
  </si>
  <si>
    <t>000 2 02 03000 00 0000 151</t>
  </si>
  <si>
    <t>000 2 02 03015 00 0000 151</t>
  </si>
  <si>
    <t>941 2 02 03015 10 0000 151</t>
  </si>
  <si>
    <t>000 2 02 03024 00 0000 151</t>
  </si>
  <si>
    <t>941 2 02 03024 10 0000 151</t>
  </si>
  <si>
    <t>000 2 02 04000 00 0000 151</t>
  </si>
  <si>
    <t>000 2 02 04999 00 0000 151</t>
  </si>
  <si>
    <t>941 2 02 04999 10 0000 151</t>
  </si>
  <si>
    <t>000 218 00000 00 0000 000</t>
  </si>
  <si>
    <t>000 2 18 00000 00 0000 151</t>
  </si>
  <si>
    <t>941 2 18 05000 10 0000 151</t>
  </si>
  <si>
    <t>000 2 19 00000 00 0000 151</t>
  </si>
  <si>
    <t>941 2 19 05000 10 0000 151</t>
  </si>
  <si>
    <t>000 219 00000 00 0000 000</t>
  </si>
  <si>
    <t>941 2 02 02216 10 0000 151</t>
  </si>
  <si>
    <t>от  "___"  ______________  2015 года № 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</si>
</sst>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5">
    <font>
      <sz val="10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185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186" fontId="4" fillId="0" borderId="11" xfId="0" applyNumberFormat="1" applyFont="1" applyBorder="1" applyAlignment="1">
      <alignment vertical="top"/>
    </xf>
    <xf numFmtId="0" fontId="2" fillId="3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6" fontId="7" fillId="0" borderId="11" xfId="0" applyNumberFormat="1" applyFont="1" applyBorder="1" applyAlignment="1">
      <alignment vertical="top"/>
    </xf>
    <xf numFmtId="0" fontId="8" fillId="0" borderId="0" xfId="0" applyFont="1" applyAlignment="1">
      <alignment/>
    </xf>
    <xf numFmtId="186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186" fontId="7" fillId="0" borderId="11" xfId="0" applyNumberFormat="1" applyFont="1" applyBorder="1" applyAlignment="1">
      <alignment horizontal="right" vertical="top"/>
    </xf>
    <xf numFmtId="49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vertical="center" wrapText="1"/>
    </xf>
    <xf numFmtId="186" fontId="7" fillId="0" borderId="11" xfId="0" applyNumberFormat="1" applyFont="1" applyBorder="1" applyAlignment="1">
      <alignment vertical="center"/>
    </xf>
    <xf numFmtId="186" fontId="4" fillId="33" borderId="11" xfId="0" applyNumberFormat="1" applyFont="1" applyFill="1" applyBorder="1" applyAlignment="1">
      <alignment vertical="top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SheetLayoutView="100" zoomScalePageLayoutView="0" workbookViewId="0" topLeftCell="A1">
      <selection activeCell="A6" sqref="A6:C6"/>
    </sheetView>
  </sheetViews>
  <sheetFormatPr defaultColWidth="9.140625" defaultRowHeight="12.75"/>
  <cols>
    <col min="1" max="1" width="29.140625" style="0" customWidth="1"/>
    <col min="2" max="2" width="80.28125" style="0" customWidth="1"/>
    <col min="3" max="3" width="14.140625" style="0" customWidth="1"/>
  </cols>
  <sheetData>
    <row r="1" spans="1:3" ht="15.75">
      <c r="A1" s="27" t="s">
        <v>11</v>
      </c>
      <c r="B1" s="27"/>
      <c r="C1" s="27"/>
    </row>
    <row r="2" spans="1:3" ht="15.75">
      <c r="A2" s="29" t="s">
        <v>12</v>
      </c>
      <c r="B2" s="29"/>
      <c r="C2" s="29"/>
    </row>
    <row r="3" spans="1:3" ht="15.75">
      <c r="A3" s="27" t="s">
        <v>13</v>
      </c>
      <c r="B3" s="27"/>
      <c r="C3" s="27"/>
    </row>
    <row r="4" spans="1:3" s="1" customFormat="1" ht="15.75">
      <c r="A4" s="27" t="s">
        <v>19</v>
      </c>
      <c r="B4" s="27"/>
      <c r="C4" s="27"/>
    </row>
    <row r="5" spans="1:3" s="1" customFormat="1" ht="15.75">
      <c r="A5" s="27" t="s">
        <v>14</v>
      </c>
      <c r="B5" s="27"/>
      <c r="C5" s="27"/>
    </row>
    <row r="6" spans="1:3" s="1" customFormat="1" ht="15.75">
      <c r="A6" s="27" t="s">
        <v>126</v>
      </c>
      <c r="B6" s="27"/>
      <c r="C6" s="27"/>
    </row>
    <row r="7" spans="1:3" ht="12.75">
      <c r="A7" s="4"/>
      <c r="B7" s="30" t="s">
        <v>35</v>
      </c>
      <c r="C7" s="30"/>
    </row>
    <row r="8" spans="1:3" ht="12.75">
      <c r="A8" s="4"/>
      <c r="B8" s="3"/>
      <c r="C8" s="3"/>
    </row>
    <row r="9" spans="1:3" ht="18.75">
      <c r="A9" s="28" t="s">
        <v>23</v>
      </c>
      <c r="B9" s="28"/>
      <c r="C9" s="28"/>
    </row>
    <row r="10" spans="1:3" ht="18.75">
      <c r="A10" s="28" t="s">
        <v>33</v>
      </c>
      <c r="B10" s="28"/>
      <c r="C10" s="28"/>
    </row>
    <row r="11" spans="1:3" ht="18.75">
      <c r="A11" s="28" t="s">
        <v>15</v>
      </c>
      <c r="B11" s="28"/>
      <c r="C11" s="28"/>
    </row>
    <row r="12" spans="1:3" ht="18.75">
      <c r="A12" s="28" t="s">
        <v>34</v>
      </c>
      <c r="B12" s="28"/>
      <c r="C12" s="28"/>
    </row>
    <row r="13" spans="1:3" ht="18.75">
      <c r="A13" s="28" t="s">
        <v>74</v>
      </c>
      <c r="B13" s="28"/>
      <c r="C13" s="28"/>
    </row>
    <row r="14" spans="1:3" ht="12.75">
      <c r="A14" s="5"/>
      <c r="B14" s="5"/>
      <c r="C14" s="13" t="s">
        <v>16</v>
      </c>
    </row>
    <row r="15" spans="1:3" s="14" customFormat="1" ht="31.5">
      <c r="A15" s="7" t="s">
        <v>0</v>
      </c>
      <c r="B15" s="7" t="s">
        <v>1</v>
      </c>
      <c r="C15" s="8" t="s">
        <v>17</v>
      </c>
    </row>
    <row r="16" spans="1:3" s="14" customFormat="1" ht="15.75">
      <c r="A16" s="18" t="s">
        <v>75</v>
      </c>
      <c r="B16" s="19" t="s">
        <v>42</v>
      </c>
      <c r="C16" s="9">
        <f>C17+C30</f>
        <v>81471</v>
      </c>
    </row>
    <row r="17" spans="1:3" s="14" customFormat="1" ht="15.75">
      <c r="A17" s="18"/>
      <c r="B17" s="20" t="s">
        <v>22</v>
      </c>
      <c r="C17" s="9">
        <f>SUM(C18+C20+C22+C24+C28)</f>
        <v>69053.8</v>
      </c>
    </row>
    <row r="18" spans="1:3" s="14" customFormat="1" ht="15.75">
      <c r="A18" s="18" t="s">
        <v>76</v>
      </c>
      <c r="B18" s="20" t="s">
        <v>2</v>
      </c>
      <c r="C18" s="9">
        <f>C19</f>
        <v>25756.9</v>
      </c>
    </row>
    <row r="19" spans="1:3" s="14" customFormat="1" ht="15.75">
      <c r="A19" s="21" t="s">
        <v>77</v>
      </c>
      <c r="B19" s="12" t="s">
        <v>43</v>
      </c>
      <c r="C19" s="6">
        <v>25756.9</v>
      </c>
    </row>
    <row r="20" spans="1:3" s="14" customFormat="1" ht="31.5">
      <c r="A20" s="18" t="s">
        <v>78</v>
      </c>
      <c r="B20" s="20" t="s">
        <v>44</v>
      </c>
      <c r="C20" s="9">
        <f>SUM(C21)</f>
        <v>4649.4</v>
      </c>
    </row>
    <row r="21" spans="1:3" s="14" customFormat="1" ht="31.5">
      <c r="A21" s="21" t="s">
        <v>79</v>
      </c>
      <c r="B21" s="12" t="s">
        <v>45</v>
      </c>
      <c r="C21" s="6">
        <v>4649.4</v>
      </c>
    </row>
    <row r="22" spans="1:3" s="14" customFormat="1" ht="15.75">
      <c r="A22" s="18" t="s">
        <v>80</v>
      </c>
      <c r="B22" s="20" t="s">
        <v>20</v>
      </c>
      <c r="C22" s="9">
        <f>C23</f>
        <v>151.3</v>
      </c>
    </row>
    <row r="23" spans="1:3" s="14" customFormat="1" ht="15.75">
      <c r="A23" s="21" t="s">
        <v>81</v>
      </c>
      <c r="B23" s="12" t="s">
        <v>21</v>
      </c>
      <c r="C23" s="6">
        <v>151.3</v>
      </c>
    </row>
    <row r="24" spans="1:3" s="14" customFormat="1" ht="15.75">
      <c r="A24" s="18" t="s">
        <v>82</v>
      </c>
      <c r="B24" s="20" t="s">
        <v>3</v>
      </c>
      <c r="C24" s="9">
        <f>C25+C26+C27</f>
        <v>38403.8</v>
      </c>
    </row>
    <row r="25" spans="1:3" s="14" customFormat="1" ht="15.75">
      <c r="A25" s="21" t="s">
        <v>83</v>
      </c>
      <c r="B25" s="12" t="s">
        <v>4</v>
      </c>
      <c r="C25" s="26">
        <v>3818.2</v>
      </c>
    </row>
    <row r="26" spans="1:3" s="14" customFormat="1" ht="15.75">
      <c r="A26" s="21" t="s">
        <v>84</v>
      </c>
      <c r="B26" s="12" t="s">
        <v>10</v>
      </c>
      <c r="C26" s="6">
        <v>6503.8</v>
      </c>
    </row>
    <row r="27" spans="1:3" s="14" customFormat="1" ht="15.75">
      <c r="A27" s="21" t="s">
        <v>85</v>
      </c>
      <c r="B27" s="12" t="s">
        <v>5</v>
      </c>
      <c r="C27" s="6">
        <v>28081.8</v>
      </c>
    </row>
    <row r="28" spans="1:3" s="14" customFormat="1" ht="15.75">
      <c r="A28" s="18" t="s">
        <v>86</v>
      </c>
      <c r="B28" s="20" t="s">
        <v>9</v>
      </c>
      <c r="C28" s="22">
        <f>SUM(C29)</f>
        <v>92.4</v>
      </c>
    </row>
    <row r="29" spans="1:3" s="14" customFormat="1" ht="47.25">
      <c r="A29" s="12" t="s">
        <v>87</v>
      </c>
      <c r="B29" s="12" t="s">
        <v>46</v>
      </c>
      <c r="C29" s="11">
        <v>92.4</v>
      </c>
    </row>
    <row r="30" spans="1:3" s="14" customFormat="1" ht="15.75">
      <c r="A30" s="21"/>
      <c r="B30" s="20" t="s">
        <v>6</v>
      </c>
      <c r="C30" s="9">
        <f>C31+C34+C36+C39</f>
        <v>12417.199999999999</v>
      </c>
    </row>
    <row r="31" spans="1:3" s="14" customFormat="1" ht="31.5">
      <c r="A31" s="18" t="s">
        <v>88</v>
      </c>
      <c r="B31" s="20" t="s">
        <v>7</v>
      </c>
      <c r="C31" s="9">
        <f>C32+C33</f>
        <v>6385.7</v>
      </c>
    </row>
    <row r="32" spans="1:3" s="14" customFormat="1" ht="78.75">
      <c r="A32" s="21" t="s">
        <v>89</v>
      </c>
      <c r="B32" s="12" t="s">
        <v>47</v>
      </c>
      <c r="C32" s="6">
        <v>5906.3</v>
      </c>
    </row>
    <row r="33" spans="1:3" s="14" customFormat="1" ht="71.25" customHeight="1">
      <c r="A33" s="21" t="s">
        <v>90</v>
      </c>
      <c r="B33" s="12" t="s">
        <v>48</v>
      </c>
      <c r="C33" s="6">
        <v>479.4</v>
      </c>
    </row>
    <row r="34" spans="1:3" s="14" customFormat="1" ht="31.5">
      <c r="A34" s="18" t="s">
        <v>91</v>
      </c>
      <c r="B34" s="20" t="s">
        <v>49</v>
      </c>
      <c r="C34" s="9">
        <f>SUM(C35)</f>
        <v>49.7</v>
      </c>
    </row>
    <row r="35" spans="1:3" s="14" customFormat="1" ht="15.75">
      <c r="A35" s="21" t="s">
        <v>92</v>
      </c>
      <c r="B35" s="12" t="s">
        <v>50</v>
      </c>
      <c r="C35" s="6">
        <v>49.7</v>
      </c>
    </row>
    <row r="36" spans="1:3" s="14" customFormat="1" ht="31.5">
      <c r="A36" s="18" t="s">
        <v>93</v>
      </c>
      <c r="B36" s="20" t="s">
        <v>51</v>
      </c>
      <c r="C36" s="9">
        <f>C37+C38</f>
        <v>5949</v>
      </c>
    </row>
    <row r="37" spans="1:3" s="15" customFormat="1" ht="63">
      <c r="A37" s="21" t="s">
        <v>94</v>
      </c>
      <c r="B37" s="12" t="s">
        <v>52</v>
      </c>
      <c r="C37" s="6">
        <v>1338.4</v>
      </c>
    </row>
    <row r="38" spans="1:3" s="14" customFormat="1" ht="31.5">
      <c r="A38" s="21" t="s">
        <v>95</v>
      </c>
      <c r="B38" s="12" t="s">
        <v>53</v>
      </c>
      <c r="C38" s="6">
        <v>4610.6</v>
      </c>
    </row>
    <row r="39" spans="1:3" s="14" customFormat="1" ht="15.75">
      <c r="A39" s="18" t="s">
        <v>96</v>
      </c>
      <c r="B39" s="20" t="s">
        <v>8</v>
      </c>
      <c r="C39" s="9">
        <f>SUM(C40:C41)</f>
        <v>32.8</v>
      </c>
    </row>
    <row r="40" spans="1:3" s="14" customFormat="1" ht="15.75">
      <c r="A40" s="12" t="s">
        <v>97</v>
      </c>
      <c r="B40" s="12" t="s">
        <v>54</v>
      </c>
      <c r="C40" s="6">
        <v>-49.7</v>
      </c>
    </row>
    <row r="41" spans="1:3" s="16" customFormat="1" ht="15.75">
      <c r="A41" s="21" t="s">
        <v>98</v>
      </c>
      <c r="B41" s="12" t="s">
        <v>55</v>
      </c>
      <c r="C41" s="6">
        <v>82.5</v>
      </c>
    </row>
    <row r="42" spans="1:3" s="14" customFormat="1" ht="15.75">
      <c r="A42" s="18" t="s">
        <v>99</v>
      </c>
      <c r="B42" s="20" t="s">
        <v>18</v>
      </c>
      <c r="C42" s="9">
        <f>SUM(C43+C72+C75)</f>
        <v>18549.1</v>
      </c>
    </row>
    <row r="43" spans="1:3" s="14" customFormat="1" ht="31.5">
      <c r="A43" s="18" t="s">
        <v>100</v>
      </c>
      <c r="B43" s="20" t="s">
        <v>40</v>
      </c>
      <c r="C43" s="9">
        <f>SUM(C44+C61+C69)</f>
        <v>18745.1</v>
      </c>
    </row>
    <row r="44" spans="1:3" s="16" customFormat="1" ht="31.5">
      <c r="A44" s="18" t="s">
        <v>101</v>
      </c>
      <c r="B44" s="20" t="s">
        <v>24</v>
      </c>
      <c r="C44" s="9">
        <f>SUM(C45+C47+C49+C51+C56)</f>
        <v>16673</v>
      </c>
    </row>
    <row r="45" spans="1:3" s="14" customFormat="1" ht="15.75">
      <c r="A45" s="18" t="s">
        <v>102</v>
      </c>
      <c r="B45" s="20" t="s">
        <v>56</v>
      </c>
      <c r="C45" s="9">
        <f>SUM(C46)</f>
        <v>3731.1</v>
      </c>
    </row>
    <row r="46" spans="1:3" s="16" customFormat="1" ht="15.75">
      <c r="A46" s="21" t="s">
        <v>103</v>
      </c>
      <c r="B46" s="12" t="s">
        <v>57</v>
      </c>
      <c r="C46" s="6">
        <v>3731.1</v>
      </c>
    </row>
    <row r="47" spans="1:3" s="17" customFormat="1" ht="15.75">
      <c r="A47" s="18" t="s">
        <v>104</v>
      </c>
      <c r="B47" s="20" t="s">
        <v>58</v>
      </c>
      <c r="C47" s="9">
        <f>SUM(C48)</f>
        <v>503</v>
      </c>
    </row>
    <row r="48" spans="1:3" s="17" customFormat="1" ht="20.25" customHeight="1">
      <c r="A48" s="21" t="s">
        <v>105</v>
      </c>
      <c r="B48" s="12" t="s">
        <v>59</v>
      </c>
      <c r="C48" s="6">
        <v>503</v>
      </c>
    </row>
    <row r="49" spans="1:3" s="17" customFormat="1" ht="31.5">
      <c r="A49" s="18" t="s">
        <v>106</v>
      </c>
      <c r="B49" s="20" t="s">
        <v>60</v>
      </c>
      <c r="C49" s="9">
        <f>SUM(C50)</f>
        <v>3667.2</v>
      </c>
    </row>
    <row r="50" spans="1:3" s="17" customFormat="1" ht="31.5">
      <c r="A50" s="21" t="s">
        <v>107</v>
      </c>
      <c r="B50" s="12" t="s">
        <v>61</v>
      </c>
      <c r="C50" s="6">
        <v>3667.2</v>
      </c>
    </row>
    <row r="51" spans="1:3" s="17" customFormat="1" ht="67.5" customHeight="1">
      <c r="A51" s="18" t="s">
        <v>108</v>
      </c>
      <c r="B51" s="20" t="s">
        <v>62</v>
      </c>
      <c r="C51" s="9">
        <f>SUM(C52)</f>
        <v>5532.3</v>
      </c>
    </row>
    <row r="52" spans="1:3" s="17" customFormat="1" ht="63">
      <c r="A52" s="21" t="s">
        <v>125</v>
      </c>
      <c r="B52" s="12" t="s">
        <v>63</v>
      </c>
      <c r="C52" s="6">
        <f>SUM(C54:C55)</f>
        <v>5532.3</v>
      </c>
    </row>
    <row r="53" spans="1:3" s="14" customFormat="1" ht="15.75">
      <c r="A53" s="18"/>
      <c r="B53" s="12" t="s">
        <v>36</v>
      </c>
      <c r="C53" s="9"/>
    </row>
    <row r="54" spans="1:3" s="14" customFormat="1" ht="47.25">
      <c r="A54" s="21"/>
      <c r="B54" s="12" t="s">
        <v>37</v>
      </c>
      <c r="C54" s="6">
        <v>2502</v>
      </c>
    </row>
    <row r="55" spans="1:3" s="16" customFormat="1" ht="47.25">
      <c r="A55" s="21"/>
      <c r="B55" s="12" t="s">
        <v>38</v>
      </c>
      <c r="C55" s="6">
        <v>3030.3</v>
      </c>
    </row>
    <row r="56" spans="1:3" s="14" customFormat="1" ht="15.75">
      <c r="A56" s="18" t="s">
        <v>109</v>
      </c>
      <c r="B56" s="20" t="s">
        <v>25</v>
      </c>
      <c r="C56" s="9">
        <f>C57</f>
        <v>3239.4</v>
      </c>
    </row>
    <row r="57" spans="1:3" s="16" customFormat="1" ht="15.75">
      <c r="A57" s="21" t="s">
        <v>110</v>
      </c>
      <c r="B57" s="12" t="s">
        <v>26</v>
      </c>
      <c r="C57" s="6">
        <f>SUM(C59:C60)</f>
        <v>3239.4</v>
      </c>
    </row>
    <row r="58" spans="1:3" s="14" customFormat="1" ht="15.75">
      <c r="A58" s="18"/>
      <c r="B58" s="12" t="s">
        <v>36</v>
      </c>
      <c r="C58" s="9"/>
    </row>
    <row r="59" spans="1:3" s="14" customFormat="1" ht="31.5">
      <c r="A59" s="21"/>
      <c r="B59" s="12" t="s">
        <v>64</v>
      </c>
      <c r="C59" s="6">
        <v>857.9</v>
      </c>
    </row>
    <row r="60" spans="1:3" s="16" customFormat="1" ht="31.5">
      <c r="A60" s="21"/>
      <c r="B60" s="12" t="s">
        <v>39</v>
      </c>
      <c r="C60" s="6">
        <v>2381.5</v>
      </c>
    </row>
    <row r="61" spans="1:3" s="14" customFormat="1" ht="31.5">
      <c r="A61" s="18" t="s">
        <v>111</v>
      </c>
      <c r="B61" s="20" t="s">
        <v>27</v>
      </c>
      <c r="C61" s="9">
        <f>SUM(C62+C64)</f>
        <v>936.1000000000001</v>
      </c>
    </row>
    <row r="62" spans="1:3" s="14" customFormat="1" ht="31.5">
      <c r="A62" s="18" t="s">
        <v>112</v>
      </c>
      <c r="B62" s="20" t="s">
        <v>65</v>
      </c>
      <c r="C62" s="9">
        <f>SUM(C63)</f>
        <v>399.40000000000003</v>
      </c>
    </row>
    <row r="63" spans="1:3" s="10" customFormat="1" ht="31.5">
      <c r="A63" s="21" t="s">
        <v>113</v>
      </c>
      <c r="B63" s="12" t="s">
        <v>66</v>
      </c>
      <c r="C63" s="6">
        <f>411.3-11.9</f>
        <v>399.40000000000003</v>
      </c>
    </row>
    <row r="64" spans="1:6" ht="31.5">
      <c r="A64" s="18" t="s">
        <v>114</v>
      </c>
      <c r="B64" s="20" t="s">
        <v>28</v>
      </c>
      <c r="C64" s="9">
        <f>SUM(C65)</f>
        <v>536.7</v>
      </c>
      <c r="F64" s="2"/>
    </row>
    <row r="65" spans="1:3" ht="31.5">
      <c r="A65" s="21" t="s">
        <v>115</v>
      </c>
      <c r="B65" s="12" t="s">
        <v>29</v>
      </c>
      <c r="C65" s="6">
        <f>SUM(C67:C68)</f>
        <v>536.7</v>
      </c>
    </row>
    <row r="66" spans="1:3" ht="15.75">
      <c r="A66" s="21"/>
      <c r="B66" s="12" t="s">
        <v>36</v>
      </c>
      <c r="C66" s="6"/>
    </row>
    <row r="67" spans="1:3" ht="47.25">
      <c r="A67" s="21"/>
      <c r="B67" s="12" t="s">
        <v>67</v>
      </c>
      <c r="C67" s="6">
        <v>2</v>
      </c>
    </row>
    <row r="68" spans="1:3" ht="47.25">
      <c r="A68" s="21"/>
      <c r="B68" s="12" t="s">
        <v>68</v>
      </c>
      <c r="C68" s="6">
        <v>534.7</v>
      </c>
    </row>
    <row r="69" spans="1:3" ht="15.75">
      <c r="A69" s="18" t="s">
        <v>116</v>
      </c>
      <c r="B69" s="20" t="s">
        <v>30</v>
      </c>
      <c r="C69" s="9">
        <f>C70</f>
        <v>1136</v>
      </c>
    </row>
    <row r="70" spans="1:3" ht="15.75">
      <c r="A70" s="18" t="s">
        <v>117</v>
      </c>
      <c r="B70" s="20" t="s">
        <v>31</v>
      </c>
      <c r="C70" s="9">
        <f>C71</f>
        <v>1136</v>
      </c>
    </row>
    <row r="71" spans="1:3" ht="15.75">
      <c r="A71" s="21" t="s">
        <v>118</v>
      </c>
      <c r="B71" s="12" t="s">
        <v>69</v>
      </c>
      <c r="C71" s="6">
        <v>1136</v>
      </c>
    </row>
    <row r="72" spans="1:3" ht="84.75" customHeight="1">
      <c r="A72" s="18" t="s">
        <v>119</v>
      </c>
      <c r="B72" s="20" t="s">
        <v>70</v>
      </c>
      <c r="C72" s="9">
        <f>C73</f>
        <v>5.7</v>
      </c>
    </row>
    <row r="73" spans="1:3" ht="63">
      <c r="A73" s="18" t="s">
        <v>120</v>
      </c>
      <c r="B73" s="20" t="s">
        <v>71</v>
      </c>
      <c r="C73" s="9">
        <f>C74</f>
        <v>5.7</v>
      </c>
    </row>
    <row r="74" spans="1:3" ht="47.25">
      <c r="A74" s="21" t="s">
        <v>121</v>
      </c>
      <c r="B74" s="12" t="s">
        <v>72</v>
      </c>
      <c r="C74" s="6">
        <v>5.7</v>
      </c>
    </row>
    <row r="75" spans="1:3" ht="47.25">
      <c r="A75" s="18" t="s">
        <v>124</v>
      </c>
      <c r="B75" s="20" t="s">
        <v>41</v>
      </c>
      <c r="C75" s="9">
        <f>C76</f>
        <v>-201.7</v>
      </c>
    </row>
    <row r="76" spans="1:3" ht="15.75">
      <c r="A76" s="18" t="s">
        <v>122</v>
      </c>
      <c r="B76" s="20" t="s">
        <v>31</v>
      </c>
      <c r="C76" s="9">
        <f>C77</f>
        <v>-201.7</v>
      </c>
    </row>
    <row r="77" spans="1:3" ht="31.5">
      <c r="A77" s="21" t="s">
        <v>123</v>
      </c>
      <c r="B77" s="12" t="s">
        <v>32</v>
      </c>
      <c r="C77" s="6">
        <v>-201.7</v>
      </c>
    </row>
    <row r="78" spans="1:3" ht="15.75">
      <c r="A78" s="23"/>
      <c r="B78" s="24" t="s">
        <v>73</v>
      </c>
      <c r="C78" s="25">
        <f>SUM(C16+C42)</f>
        <v>100020.1</v>
      </c>
    </row>
  </sheetData>
  <sheetProtection/>
  <mergeCells count="12">
    <mergeCell ref="A1:C1"/>
    <mergeCell ref="A2:C2"/>
    <mergeCell ref="A3:C3"/>
    <mergeCell ref="A9:C9"/>
    <mergeCell ref="B7:C7"/>
    <mergeCell ref="A4:C4"/>
    <mergeCell ref="A5:C5"/>
    <mergeCell ref="A6:C6"/>
    <mergeCell ref="A10:C10"/>
    <mergeCell ref="A13:C13"/>
    <mergeCell ref="A11:C11"/>
    <mergeCell ref="A12:C12"/>
  </mergeCells>
  <printOptions/>
  <pageMargins left="0.9055118110236221" right="0.2362204724409449" top="0.5905511811023623" bottom="0.5905511811023623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2015-03-12T11:18:26Z</cp:lastPrinted>
  <dcterms:created xsi:type="dcterms:W3CDTF">1996-10-08T23:32:33Z</dcterms:created>
  <dcterms:modified xsi:type="dcterms:W3CDTF">2015-03-16T15:41:30Z</dcterms:modified>
  <cp:category/>
  <cp:version/>
  <cp:contentType/>
  <cp:contentStatus/>
</cp:coreProperties>
</file>