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2" sheetId="1" r:id="rId1"/>
  </sheets>
  <definedNames>
    <definedName name="_xlnm.Print_Area" localSheetId="0">'Прил.2'!$A$1:$C$80</definedName>
  </definedNames>
  <calcPr fullCalcOnLoad="1"/>
</workbook>
</file>

<file path=xl/sharedStrings.xml><?xml version="1.0" encoding="utf-8"?>
<sst xmlns="http://schemas.openxmlformats.org/spreadsheetml/2006/main" count="132" uniqueCount="129">
  <si>
    <t>Код бюджетной классификации</t>
  </si>
  <si>
    <t>Источники доходов</t>
  </si>
  <si>
    <t>1 00 00000 00 0000 000</t>
  </si>
  <si>
    <t>1 01 00000 00 0000 000</t>
  </si>
  <si>
    <t>НАЛОГИ НА ПРИБЫЛЬ, ДОХОДЫ</t>
  </si>
  <si>
    <t>1 01 02000 01 0000 110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</si>
  <si>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</si>
  <si>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</si>
  <si>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</si>
  <si>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</si>
  <si>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</si>
  <si>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</si>
  <si>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</si>
  <si>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</si>
  <si>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</si>
  <si>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1 17 00000 00 0000 000</t>
  </si>
  <si>
    <t>ПРОЧИЕ НЕНАЛОГОВЫЕ ДОХОДЫ</t>
  </si>
  <si>
    <t>1 11 05000 00 0000 120</t>
  </si>
  <si>
    <t>1 08 00000 00 0000 000</t>
  </si>
  <si>
    <t>1 14 00000 00 0000 000</t>
  </si>
  <si>
    <t>ГОСУДАРСТВЕННАЯ ПОШЛИНА</t>
  </si>
  <si>
    <t>1 14 06000 00 0000 430</t>
  </si>
  <si>
    <t>1 06 04000 02 0000 110</t>
  </si>
  <si>
    <t>Транспортный налог</t>
  </si>
  <si>
    <t>УТВЕРЖДЕНО</t>
  </si>
  <si>
    <t xml:space="preserve">решением совета депутатов </t>
  </si>
  <si>
    <t>муниципального образования</t>
  </si>
  <si>
    <t>Выборгского района Ленинградской области</t>
  </si>
  <si>
    <t>(приложение 2)</t>
  </si>
  <si>
    <t>ВЫБОРГСКОГО РАЙОНА ЛЕНИНГРАДСКОЙ ОБЛАСТИ</t>
  </si>
  <si>
    <t>(тысяч рублей)</t>
  </si>
  <si>
    <t xml:space="preserve">Исполнено </t>
  </si>
  <si>
    <t>2 00 00000 00 0000 000</t>
  </si>
  <si>
    <t>БЕЗВОЗМЕЗДНЫЕ ПОСТУПЛЕНИЯ</t>
  </si>
  <si>
    <t>1 11 09000 00 0000 120</t>
  </si>
  <si>
    <t>"Приморское городское поселение"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</si>
  <si>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</si>
  <si>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</si>
  <si>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</si>
  <si>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</si>
  <si>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1 14 02000 00 0000 000</t>
  </si>
  <si>
    <t>НАЛОГОВЫЕ ДОХОДЫ</t>
  </si>
  <si>
    <t>ПОКАЗАТЕЛИ ИСПОЛНЕНИЯ ДОХОДОВ БЮДЖЕТА</t>
  </si>
  <si>
    <t xml:space="preserve">КЛАССИФИКАЦИИ ОПЕРАЦИЙ СЕКТОРА ГОСУДАРСТВЕННОГО УПРАВЛЕНИЯ, </t>
  </si>
  <si>
    <t>2 02 00000 00 0000 000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</si>
  <si>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</si>
  <si>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</si>
  <si>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2 02 02999 00 0000 151</t>
  </si>
  <si>
    <t>Прочие субсидии</t>
  </si>
  <si>
    <t>2 02 02999 10 0000 151</t>
  </si>
  <si>
    <t>Прочие субсидии бюджетам поселений</t>
  </si>
  <si>
    <t>2 02 03000 00 0000 151</t>
  </si>
  <si>
    <t>Субвенции бюджетам субъектов Российской Федерации и муниципальных образований</t>
  </si>
  <si>
    <t>2 02 03015 00 0000 151</t>
  </si>
  <si>
    <t>2 02 03015 10 0000 151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</si>
  <si>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</si>
  <si>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</si>
  <si>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</si>
  <si>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</si>
  <si>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2 02 04000 00 0000 151</t>
  </si>
  <si>
    <t>Иные межбюджетные трансферты</t>
  </si>
  <si>
    <t>2 02 04999 00 0000 151</t>
  </si>
  <si>
    <t>Прочие межбюджетные трансферты, передаваемые бюджетам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</si>
  <si>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</si>
  <si>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</si>
  <si>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МУНИЦИПАЛЬНОГО ОБРАЗОВАНИЯ "ПРИМОРСКОЕ ГОРОДСКОЕ ПОСЕЛЕНИЕ"</t>
  </si>
  <si>
    <t xml:space="preserve">ОТНОСЯЩИХСЯ К ДОХОДАМ БЮДЖЕТА </t>
  </si>
  <si>
    <t>2 02 02077 00 0000 151</t>
  </si>
  <si>
    <t>2 02 02077 10 0000 151</t>
  </si>
  <si>
    <t>ПО КОДАМ ВИДОВ ДОХОДОВ, ПОДВИДОВ ДОХОДОВ</t>
  </si>
  <si>
    <t>в том числе :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</si>
  <si>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Ленинградской области</t>
  </si>
  <si>
    <t>Мероприятия по капитальному ремонту и ремонту автомобильных дорог общего пользования местного значения, в том числе в населенных пунктах Ленинградской области</t>
  </si>
  <si>
    <t>Обеспечение выплат стимулирующего характера работникам муниципальных учреждений культуры Ленинградской области</t>
  </si>
  <si>
    <t>БЕЗВОЗМЕЗДНЫЕ ПОСТУПЛЕНИЯ ОТ ДРУГИХ БЮДЖЕТОВ БЮДЖЕТНОЙ СИСТЕМЫ РОССИЙСКОЙ ФЕДЕРАЦИИ</t>
  </si>
  <si>
    <t>2 02 04999 10 0000 151</t>
  </si>
  <si>
    <t>ВОЗВРАТ ОСТАТКОВ СУБСИДИЙ, СУБВЕНЦИЙ И ИНЫХ МЕЖБЮДЖЕТНЫХ ТРАНСФЕРТОВ, ИМЕЮЩИХ ЦЕЛЕВОЕ НАЗНАЧЕНИЕ, ПРОШЛЫХ ЛЕТ</t>
  </si>
  <si>
    <t>ЗА 2014 ГОД</t>
  </si>
  <si>
    <t>НАЛОГОВЫЕ И НЕНАЛОГОВЫЕ ДОХОДЫ</t>
  </si>
  <si>
    <t xml:space="preserve">Налог на доходы физических лиц 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</si>
  <si>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</si>
  <si>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</si>
  <si>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</si>
  <si>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</si>
  <si>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Прочие доходы от 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</si>
  <si>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</si>
  <si>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</si>
  <si>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 xml:space="preserve">ДОХОДЫ ОТ ПРОДАЖИ МАТЕРИАЛЬНЫХ И НЕМАТЕРИАЛЬНЫХ АКТИВОВ 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</si>
  <si>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 предприятий, в том числе казенных)    </t>
  </si>
  <si>
    <t>Доходы от продажи земельных участков, находящихся в государственной и муниципальной собственности</t>
  </si>
  <si>
    <t>Невыясненные поступления</t>
  </si>
  <si>
    <t xml:space="preserve">Прочие неналоговые доходы </t>
  </si>
  <si>
    <t>Субсидии бюджетам на обеспечение жильем молодых семей</t>
  </si>
  <si>
    <t>Субсидии бюджетам поселений на обеспечение жильем молодых семей</t>
  </si>
  <si>
    <t>Субсидии бюджетам на реализацию федеральных целевых программ</t>
  </si>
  <si>
    <t>Субсидии бюджетам поселений на реализацию федеральных целевых программ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</si>
  <si>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</si>
  <si>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поселений на софинансирование капитальных вложений в объекты муниципальной собственности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</si>
  <si>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</si>
  <si>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</si>
  <si>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Мероприятия по реализации проектов  местных инициатив граждан, получивших грантовую поддержку</t>
  </si>
  <si>
    <t>Субвенции  бюджетам на осуществление первичного воинского учета на территориях,  где отсутствуют военные комиссариаты</t>
  </si>
  <si>
    <t>Субвенции  бюджетам поселений на осуществление первичного воинского учета на территориях,  где отсутствуют военные комиссариаты</t>
  </si>
  <si>
    <t>Субвенции бюджетам поселений на осуществление отдельного государственного полномочия Ленинградской области в сфере административных правоотношений</t>
  </si>
  <si>
    <t>Субвенции бюджетам поселений  на осуществление отдельных государственных полномочий в сфере профилактики безнадзорности и правонарушений несовершеннолетних</t>
  </si>
  <si>
    <t>Прочие межбюджетные трансферты, передаваемые бюджетам поселений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</si>
  <si>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</si>
  <si>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</si>
  <si>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</si>
  <si>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ВСЕГО ДОХОДОВ</t>
  </si>
  <si>
    <t>1 03 00000 00 0000 000</t>
  </si>
  <si>
    <t>1 03 02000 01 0000 110</t>
  </si>
  <si>
    <t>1 08 04000 01 0000 110</t>
  </si>
  <si>
    <t>1 13 00000 00 0000 000</t>
  </si>
  <si>
    <t>1 13 02000 00 0000 130</t>
  </si>
  <si>
    <t>1 17 01000 00 0000 180</t>
  </si>
  <si>
    <t>1 17 05000 00 0000 180</t>
  </si>
  <si>
    <t>2 02 02008 10 0000 151</t>
  </si>
  <si>
    <t>2 02 02008 00 0000 151</t>
  </si>
  <si>
    <t>2 02 02051 00 0000 151</t>
  </si>
  <si>
    <t>2 02 02051 10 0000 151</t>
  </si>
  <si>
    <t>2 02 02216 00 0000 151</t>
  </si>
  <si>
    <t>2 02 02216 10 0000 151</t>
  </si>
  <si>
    <t>218 00000 00 0000 000</t>
  </si>
  <si>
    <t>2 18 00000 00 0000 151</t>
  </si>
  <si>
    <t>2 18 05000 10 0000 151</t>
  </si>
  <si>
    <t>2 19 00000 00 0000 151</t>
  </si>
  <si>
    <t>219 00000 00 0000 000</t>
  </si>
  <si>
    <t>от  "18"  мая  2015 года № 40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</si>
</sst>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"/>
  </numFmts>
  <fonts count="46">
    <font>
      <sz val="10"/>
      <name val="Arial"/>
      <family val="0"/>
    </font>
    <font>
      <sz val="10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4"/>
      <name val="Arial"/>
      <family val="2"/>
    </font>
    <font>
      <i/>
      <sz val="12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right"/>
    </xf>
    <xf numFmtId="185" fontId="0" fillId="0" borderId="0" xfId="0" applyNumberFormat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186" fontId="5" fillId="0" borderId="11" xfId="0" applyNumberFormat="1" applyFont="1" applyBorder="1" applyAlignment="1">
      <alignment vertical="top"/>
    </xf>
    <xf numFmtId="186" fontId="8" fillId="0" borderId="11" xfId="0" applyNumberFormat="1" applyFont="1" applyBorder="1" applyAlignment="1">
      <alignment vertical="top"/>
    </xf>
    <xf numFmtId="0" fontId="9" fillId="0" borderId="0" xfId="0" applyFont="1" applyAlignment="1">
      <alignment/>
    </xf>
    <xf numFmtId="0" fontId="1" fillId="0" borderId="10" xfId="0" applyFont="1" applyBorder="1" applyAlignment="1">
      <alignment horizontal="right"/>
    </xf>
    <xf numFmtId="0" fontId="5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vertical="top" wrapText="1"/>
    </xf>
    <xf numFmtId="186" fontId="5" fillId="0" borderId="11" xfId="0" applyNumberFormat="1" applyFont="1" applyBorder="1" applyAlignment="1">
      <alignment horizontal="right" vertical="top"/>
    </xf>
    <xf numFmtId="0" fontId="11" fillId="0" borderId="0" xfId="0" applyFont="1" applyAlignment="1">
      <alignment/>
    </xf>
    <xf numFmtId="0" fontId="8" fillId="0" borderId="11" xfId="0" applyFont="1" applyBorder="1" applyAlignment="1">
      <alignment wrapText="1"/>
    </xf>
    <xf numFmtId="0" fontId="5" fillId="0" borderId="0" xfId="0" applyFont="1" applyAlignment="1">
      <alignment/>
    </xf>
    <xf numFmtId="0" fontId="8" fillId="0" borderId="11" xfId="0" applyFont="1" applyBorder="1" applyAlignment="1">
      <alignment vertical="top" wrapText="1"/>
    </xf>
    <xf numFmtId="186" fontId="5" fillId="33" borderId="11" xfId="0" applyNumberFormat="1" applyFont="1" applyFill="1" applyBorder="1" applyAlignment="1">
      <alignment vertical="top"/>
    </xf>
    <xf numFmtId="186" fontId="8" fillId="0" borderId="11" xfId="0" applyNumberFormat="1" applyFont="1" applyBorder="1" applyAlignment="1">
      <alignment horizontal="right" vertical="top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11" xfId="0" applyFont="1" applyBorder="1" applyAlignment="1">
      <alignment vertical="center" wrapText="1"/>
    </xf>
    <xf numFmtId="186" fontId="8" fillId="0" borderId="11" xfId="0" applyNumberFormat="1" applyFont="1" applyBorder="1" applyAlignment="1">
      <alignment vertical="center"/>
    </xf>
    <xf numFmtId="0" fontId="8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 wrapText="1"/>
    </xf>
    <xf numFmtId="49" fontId="8" fillId="0" borderId="11" xfId="0" applyNumberFormat="1" applyFont="1" applyBorder="1" applyAlignment="1">
      <alignment horizontal="center" vertical="top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tabSelected="1" view="pageBreakPreview" zoomScaleSheetLayoutView="100" zoomScalePageLayoutView="0" workbookViewId="0" topLeftCell="A1">
      <selection activeCell="A10" sqref="A10:C10"/>
    </sheetView>
  </sheetViews>
  <sheetFormatPr defaultColWidth="9.140625" defaultRowHeight="12.75"/>
  <cols>
    <col min="1" max="1" width="24.7109375" style="0" customWidth="1"/>
    <col min="2" max="2" width="84.00390625" style="0" customWidth="1"/>
    <col min="3" max="3" width="14.00390625" style="0" customWidth="1"/>
  </cols>
  <sheetData>
    <row r="1" spans="1:3" ht="15.75">
      <c r="A1" s="28" t="s">
        <v>24</v>
      </c>
      <c r="B1" s="28"/>
      <c r="C1" s="28"/>
    </row>
    <row r="2" spans="1:3" ht="15.75">
      <c r="A2" s="29" t="s">
        <v>25</v>
      </c>
      <c r="B2" s="29"/>
      <c r="C2" s="29"/>
    </row>
    <row r="3" spans="1:3" ht="15.75">
      <c r="A3" s="28" t="s">
        <v>26</v>
      </c>
      <c r="B3" s="28"/>
      <c r="C3" s="28"/>
    </row>
    <row r="4" spans="1:3" s="1" customFormat="1" ht="15.75">
      <c r="A4" s="28" t="s">
        <v>35</v>
      </c>
      <c r="B4" s="28"/>
      <c r="C4" s="28"/>
    </row>
    <row r="5" spans="1:3" s="1" customFormat="1" ht="15.75">
      <c r="A5" s="28" t="s">
        <v>27</v>
      </c>
      <c r="B5" s="28"/>
      <c r="C5" s="28"/>
    </row>
    <row r="6" spans="1:3" s="1" customFormat="1" ht="15.75">
      <c r="A6" s="28" t="s">
        <v>128</v>
      </c>
      <c r="B6" s="28"/>
      <c r="C6" s="28"/>
    </row>
    <row r="7" spans="1:3" ht="12.75">
      <c r="A7" s="4"/>
      <c r="B7" s="31" t="s">
        <v>28</v>
      </c>
      <c r="C7" s="31"/>
    </row>
    <row r="8" spans="1:3" ht="12.75">
      <c r="A8" s="4"/>
      <c r="B8" s="3"/>
      <c r="C8" s="3"/>
    </row>
    <row r="9" spans="1:3" ht="18.75">
      <c r="A9" s="30" t="s">
        <v>42</v>
      </c>
      <c r="B9" s="30"/>
      <c r="C9" s="30"/>
    </row>
    <row r="10" spans="1:3" ht="18.75">
      <c r="A10" s="30" t="s">
        <v>65</v>
      </c>
      <c r="B10" s="30"/>
      <c r="C10" s="30"/>
    </row>
    <row r="11" spans="1:3" ht="18.75">
      <c r="A11" s="30" t="s">
        <v>29</v>
      </c>
      <c r="B11" s="30"/>
      <c r="C11" s="30"/>
    </row>
    <row r="12" spans="1:3" ht="18.75">
      <c r="A12" s="30" t="s">
        <v>69</v>
      </c>
      <c r="B12" s="30"/>
      <c r="C12" s="30"/>
    </row>
    <row r="13" spans="1:3" ht="18.75">
      <c r="A13" s="32" t="s">
        <v>43</v>
      </c>
      <c r="B13" s="32"/>
      <c r="C13" s="32"/>
    </row>
    <row r="14" spans="1:3" ht="18.75">
      <c r="A14" s="32" t="s">
        <v>66</v>
      </c>
      <c r="B14" s="32"/>
      <c r="C14" s="32"/>
    </row>
    <row r="15" spans="1:3" ht="18.75">
      <c r="A15" s="30" t="s">
        <v>77</v>
      </c>
      <c r="B15" s="30"/>
      <c r="C15" s="30"/>
    </row>
    <row r="16" spans="1:3" ht="12.75">
      <c r="A16" s="5"/>
      <c r="B16" s="5"/>
      <c r="C16" s="11" t="s">
        <v>30</v>
      </c>
    </row>
    <row r="17" spans="1:3" ht="37.5">
      <c r="A17" s="7" t="s">
        <v>0</v>
      </c>
      <c r="B17" s="7" t="s">
        <v>1</v>
      </c>
      <c r="C17" s="6" t="s">
        <v>31</v>
      </c>
    </row>
    <row r="18" spans="1:3" s="17" customFormat="1" ht="15.75">
      <c r="A18" s="25" t="s">
        <v>2</v>
      </c>
      <c r="B18" s="16" t="s">
        <v>78</v>
      </c>
      <c r="C18" s="9">
        <f>C19+C32</f>
        <v>81471</v>
      </c>
    </row>
    <row r="19" spans="1:3" s="17" customFormat="1" ht="15.75">
      <c r="A19" s="25"/>
      <c r="B19" s="18" t="s">
        <v>41</v>
      </c>
      <c r="C19" s="9">
        <f>SUM(C20+C22+C24+C26+C30)</f>
        <v>69053.8</v>
      </c>
    </row>
    <row r="20" spans="1:3" s="17" customFormat="1" ht="15.75">
      <c r="A20" s="25" t="s">
        <v>3</v>
      </c>
      <c r="B20" s="18" t="s">
        <v>4</v>
      </c>
      <c r="C20" s="9">
        <f>C21</f>
        <v>25756.9</v>
      </c>
    </row>
    <row r="21" spans="1:3" s="17" customFormat="1" ht="15.75">
      <c r="A21" s="12" t="s">
        <v>5</v>
      </c>
      <c r="B21" s="13" t="s">
        <v>79</v>
      </c>
      <c r="C21" s="8">
        <v>25756.9</v>
      </c>
    </row>
    <row r="22" spans="1:3" s="17" customFormat="1" ht="31.5">
      <c r="A22" s="25" t="s">
        <v>110</v>
      </c>
      <c r="B22" s="18" t="s">
        <v>80</v>
      </c>
      <c r="C22" s="9">
        <f>SUM(C23)</f>
        <v>4649.4</v>
      </c>
    </row>
    <row r="23" spans="1:3" s="17" customFormat="1" ht="31.5">
      <c r="A23" s="12" t="s">
        <v>111</v>
      </c>
      <c r="B23" s="13" t="s">
        <v>81</v>
      </c>
      <c r="C23" s="8">
        <v>4649.4</v>
      </c>
    </row>
    <row r="24" spans="1:3" s="17" customFormat="1" ht="15.75">
      <c r="A24" s="25" t="s">
        <v>36</v>
      </c>
      <c r="B24" s="18" t="s">
        <v>37</v>
      </c>
      <c r="C24" s="9">
        <f>C25</f>
        <v>151.3</v>
      </c>
    </row>
    <row r="25" spans="1:3" s="17" customFormat="1" ht="15.75">
      <c r="A25" s="12" t="s">
        <v>38</v>
      </c>
      <c r="B25" s="13" t="s">
        <v>39</v>
      </c>
      <c r="C25" s="8">
        <v>151.3</v>
      </c>
    </row>
    <row r="26" spans="1:3" s="17" customFormat="1" ht="15.75">
      <c r="A26" s="25" t="s">
        <v>6</v>
      </c>
      <c r="B26" s="18" t="s">
        <v>7</v>
      </c>
      <c r="C26" s="9">
        <f>C27+C28+C29</f>
        <v>38403.8</v>
      </c>
    </row>
    <row r="27" spans="1:3" s="17" customFormat="1" ht="15.75">
      <c r="A27" s="12" t="s">
        <v>8</v>
      </c>
      <c r="B27" s="13" t="s">
        <v>9</v>
      </c>
      <c r="C27" s="19">
        <v>3818.2</v>
      </c>
    </row>
    <row r="28" spans="1:3" s="17" customFormat="1" ht="15.75">
      <c r="A28" s="12" t="s">
        <v>22</v>
      </c>
      <c r="B28" s="13" t="s">
        <v>23</v>
      </c>
      <c r="C28" s="8">
        <v>6503.8</v>
      </c>
    </row>
    <row r="29" spans="1:3" s="17" customFormat="1" ht="15.75">
      <c r="A29" s="12" t="s">
        <v>10</v>
      </c>
      <c r="B29" s="13" t="s">
        <v>11</v>
      </c>
      <c r="C29" s="8">
        <v>28081.8</v>
      </c>
    </row>
    <row r="30" spans="1:3" s="17" customFormat="1" ht="15.75">
      <c r="A30" s="25" t="s">
        <v>18</v>
      </c>
      <c r="B30" s="18" t="s">
        <v>20</v>
      </c>
      <c r="C30" s="20">
        <f>SUM(C31)</f>
        <v>92.4</v>
      </c>
    </row>
    <row r="31" spans="1:3" s="17" customFormat="1" ht="34.5" customHeight="1">
      <c r="A31" s="26" t="s">
        <v>112</v>
      </c>
      <c r="B31" s="13" t="s">
        <v>82</v>
      </c>
      <c r="C31" s="14">
        <v>92.4</v>
      </c>
    </row>
    <row r="32" spans="1:3" s="17" customFormat="1" ht="15.75">
      <c r="A32" s="12"/>
      <c r="B32" s="18" t="s">
        <v>12</v>
      </c>
      <c r="C32" s="9">
        <f>C33+C36+C38+C41</f>
        <v>12417.199999999999</v>
      </c>
    </row>
    <row r="33" spans="1:3" s="17" customFormat="1" ht="31.5">
      <c r="A33" s="25" t="s">
        <v>13</v>
      </c>
      <c r="B33" s="18" t="s">
        <v>14</v>
      </c>
      <c r="C33" s="9">
        <f>C34+C35</f>
        <v>6385.7</v>
      </c>
    </row>
    <row r="34" spans="1:3" s="17" customFormat="1" ht="64.5" customHeight="1">
      <c r="A34" s="12" t="s">
        <v>17</v>
      </c>
      <c r="B34" s="13" t="s">
        <v>83</v>
      </c>
      <c r="C34" s="8">
        <v>5906.3</v>
      </c>
    </row>
    <row r="35" spans="1:3" s="17" customFormat="1" ht="63">
      <c r="A35" s="12" t="s">
        <v>34</v>
      </c>
      <c r="B35" s="13" t="s">
        <v>84</v>
      </c>
      <c r="C35" s="8">
        <v>479.4</v>
      </c>
    </row>
    <row r="36" spans="1:3" s="17" customFormat="1" ht="31.5">
      <c r="A36" s="25" t="s">
        <v>113</v>
      </c>
      <c r="B36" s="18" t="s">
        <v>85</v>
      </c>
      <c r="C36" s="9">
        <f>SUM(C37)</f>
        <v>49.7</v>
      </c>
    </row>
    <row r="37" spans="1:3" s="17" customFormat="1" ht="15.75">
      <c r="A37" s="12" t="s">
        <v>114</v>
      </c>
      <c r="B37" s="13" t="s">
        <v>86</v>
      </c>
      <c r="C37" s="8">
        <v>49.7</v>
      </c>
    </row>
    <row r="38" spans="1:3" s="17" customFormat="1" ht="31.5">
      <c r="A38" s="25" t="s">
        <v>19</v>
      </c>
      <c r="B38" s="18" t="s">
        <v>87</v>
      </c>
      <c r="C38" s="9">
        <f>C39+C40</f>
        <v>5949</v>
      </c>
    </row>
    <row r="39" spans="1:3" s="21" customFormat="1" ht="63">
      <c r="A39" s="12" t="s">
        <v>40</v>
      </c>
      <c r="B39" s="13" t="s">
        <v>88</v>
      </c>
      <c r="C39" s="8">
        <v>1338.4</v>
      </c>
    </row>
    <row r="40" spans="1:3" s="17" customFormat="1" ht="31.5">
      <c r="A40" s="12" t="s">
        <v>21</v>
      </c>
      <c r="B40" s="13" t="s">
        <v>89</v>
      </c>
      <c r="C40" s="8">
        <v>4610.6</v>
      </c>
    </row>
    <row r="41" spans="1:3" s="17" customFormat="1" ht="15.75">
      <c r="A41" s="25" t="s">
        <v>15</v>
      </c>
      <c r="B41" s="18" t="s">
        <v>16</v>
      </c>
      <c r="C41" s="9">
        <f>SUM(C42:C43)</f>
        <v>32.8</v>
      </c>
    </row>
    <row r="42" spans="1:3" s="17" customFormat="1" ht="15.75">
      <c r="A42" s="26" t="s">
        <v>115</v>
      </c>
      <c r="B42" s="13" t="s">
        <v>90</v>
      </c>
      <c r="C42" s="8">
        <v>-49.7</v>
      </c>
    </row>
    <row r="43" spans="1:3" s="22" customFormat="1" ht="15.75">
      <c r="A43" s="12" t="s">
        <v>116</v>
      </c>
      <c r="B43" s="13" t="s">
        <v>91</v>
      </c>
      <c r="C43" s="8">
        <v>82.5</v>
      </c>
    </row>
    <row r="44" spans="1:3" s="17" customFormat="1" ht="15.75">
      <c r="A44" s="25" t="s">
        <v>32</v>
      </c>
      <c r="B44" s="18" t="s">
        <v>33</v>
      </c>
      <c r="C44" s="9">
        <f>SUM(C45+C74+C77)</f>
        <v>18549.1</v>
      </c>
    </row>
    <row r="45" spans="1:3" s="17" customFormat="1" ht="31.5">
      <c r="A45" s="25" t="s">
        <v>44</v>
      </c>
      <c r="B45" s="18" t="s">
        <v>74</v>
      </c>
      <c r="C45" s="9">
        <f>SUM(C46+C63+C71)</f>
        <v>18745.1</v>
      </c>
    </row>
    <row r="46" spans="1:3" s="22" customFormat="1" ht="31.5">
      <c r="A46" s="25" t="s">
        <v>45</v>
      </c>
      <c r="B46" s="18" t="s">
        <v>46</v>
      </c>
      <c r="C46" s="9">
        <f>SUM(C47+C49+C51+C53+C58)</f>
        <v>16673</v>
      </c>
    </row>
    <row r="47" spans="1:3" s="17" customFormat="1" ht="15.75">
      <c r="A47" s="25" t="s">
        <v>118</v>
      </c>
      <c r="B47" s="18" t="s">
        <v>92</v>
      </c>
      <c r="C47" s="9">
        <f>SUM(C48)</f>
        <v>3731.1</v>
      </c>
    </row>
    <row r="48" spans="1:3" s="22" customFormat="1" ht="15.75">
      <c r="A48" s="12" t="s">
        <v>117</v>
      </c>
      <c r="B48" s="13" t="s">
        <v>93</v>
      </c>
      <c r="C48" s="8">
        <v>3731.1</v>
      </c>
    </row>
    <row r="49" spans="1:3" s="15" customFormat="1" ht="15.75">
      <c r="A49" s="25" t="s">
        <v>119</v>
      </c>
      <c r="B49" s="18" t="s">
        <v>94</v>
      </c>
      <c r="C49" s="9">
        <f>SUM(C50)</f>
        <v>503</v>
      </c>
    </row>
    <row r="50" spans="1:3" s="15" customFormat="1" ht="15.75">
      <c r="A50" s="12" t="s">
        <v>120</v>
      </c>
      <c r="B50" s="13" t="s">
        <v>95</v>
      </c>
      <c r="C50" s="8">
        <v>503</v>
      </c>
    </row>
    <row r="51" spans="1:3" s="15" customFormat="1" ht="31.5">
      <c r="A51" s="25" t="s">
        <v>67</v>
      </c>
      <c r="B51" s="18" t="s">
        <v>96</v>
      </c>
      <c r="C51" s="9">
        <f>SUM(C52)</f>
        <v>3667.2</v>
      </c>
    </row>
    <row r="52" spans="1:3" s="15" customFormat="1" ht="31.5">
      <c r="A52" s="12" t="s">
        <v>68</v>
      </c>
      <c r="B52" s="13" t="s">
        <v>97</v>
      </c>
      <c r="C52" s="8">
        <v>3667.2</v>
      </c>
    </row>
    <row r="53" spans="1:3" s="15" customFormat="1" ht="63">
      <c r="A53" s="25" t="s">
        <v>121</v>
      </c>
      <c r="B53" s="18" t="s">
        <v>98</v>
      </c>
      <c r="C53" s="9">
        <f>SUM(C54)</f>
        <v>5532.3</v>
      </c>
    </row>
    <row r="54" spans="1:3" s="15" customFormat="1" ht="63">
      <c r="A54" s="12" t="s">
        <v>122</v>
      </c>
      <c r="B54" s="13" t="s">
        <v>99</v>
      </c>
      <c r="C54" s="8">
        <f>SUM(C56:C57)</f>
        <v>5532.3</v>
      </c>
    </row>
    <row r="55" spans="1:3" s="17" customFormat="1" ht="15.75">
      <c r="A55" s="25"/>
      <c r="B55" s="13" t="s">
        <v>70</v>
      </c>
      <c r="C55" s="9"/>
    </row>
    <row r="56" spans="1:3" s="17" customFormat="1" ht="47.25">
      <c r="A56" s="12"/>
      <c r="B56" s="13" t="s">
        <v>71</v>
      </c>
      <c r="C56" s="8">
        <v>2502</v>
      </c>
    </row>
    <row r="57" spans="1:3" s="22" customFormat="1" ht="47.25">
      <c r="A57" s="12"/>
      <c r="B57" s="13" t="s">
        <v>72</v>
      </c>
      <c r="C57" s="8">
        <v>3030.3</v>
      </c>
    </row>
    <row r="58" spans="1:3" s="17" customFormat="1" ht="15.75">
      <c r="A58" s="25" t="s">
        <v>47</v>
      </c>
      <c r="B58" s="18" t="s">
        <v>48</v>
      </c>
      <c r="C58" s="9">
        <f>C59</f>
        <v>3239.4</v>
      </c>
    </row>
    <row r="59" spans="1:3" s="22" customFormat="1" ht="15.75">
      <c r="A59" s="12" t="s">
        <v>49</v>
      </c>
      <c r="B59" s="13" t="s">
        <v>50</v>
      </c>
      <c r="C59" s="8">
        <f>SUM(C61:C62)</f>
        <v>3239.4</v>
      </c>
    </row>
    <row r="60" spans="1:3" s="17" customFormat="1" ht="15.75">
      <c r="A60" s="25"/>
      <c r="B60" s="13" t="s">
        <v>70</v>
      </c>
      <c r="C60" s="9"/>
    </row>
    <row r="61" spans="1:3" s="17" customFormat="1" ht="31.5">
      <c r="A61" s="12"/>
      <c r="B61" s="13" t="s">
        <v>100</v>
      </c>
      <c r="C61" s="8">
        <v>857.9</v>
      </c>
    </row>
    <row r="62" spans="1:3" s="22" customFormat="1" ht="31.5">
      <c r="A62" s="12"/>
      <c r="B62" s="13" t="s">
        <v>73</v>
      </c>
      <c r="C62" s="8">
        <v>2381.5</v>
      </c>
    </row>
    <row r="63" spans="1:3" s="17" customFormat="1" ht="31.5">
      <c r="A63" s="25" t="s">
        <v>51</v>
      </c>
      <c r="B63" s="18" t="s">
        <v>52</v>
      </c>
      <c r="C63" s="9">
        <f>SUM(C64+C66)</f>
        <v>936.1000000000001</v>
      </c>
    </row>
    <row r="64" spans="1:3" s="17" customFormat="1" ht="31.5">
      <c r="A64" s="25" t="s">
        <v>53</v>
      </c>
      <c r="B64" s="18" t="s">
        <v>101</v>
      </c>
      <c r="C64" s="9">
        <f>SUM(C65)</f>
        <v>399.40000000000003</v>
      </c>
    </row>
    <row r="65" spans="1:3" s="10" customFormat="1" ht="31.5">
      <c r="A65" s="12" t="s">
        <v>54</v>
      </c>
      <c r="B65" s="13" t="s">
        <v>102</v>
      </c>
      <c r="C65" s="8">
        <f>411.3-11.9</f>
        <v>399.40000000000003</v>
      </c>
    </row>
    <row r="66" spans="1:6" ht="31.5">
      <c r="A66" s="25" t="s">
        <v>55</v>
      </c>
      <c r="B66" s="18" t="s">
        <v>56</v>
      </c>
      <c r="C66" s="9">
        <f>SUM(C67)</f>
        <v>536.7</v>
      </c>
      <c r="F66" s="2"/>
    </row>
    <row r="67" spans="1:3" ht="31.5">
      <c r="A67" s="12" t="s">
        <v>57</v>
      </c>
      <c r="B67" s="13" t="s">
        <v>58</v>
      </c>
      <c r="C67" s="8">
        <f>SUM(C69:C70)</f>
        <v>536.7</v>
      </c>
    </row>
    <row r="68" spans="1:3" ht="15.75">
      <c r="A68" s="12"/>
      <c r="B68" s="13" t="s">
        <v>70</v>
      </c>
      <c r="C68" s="8"/>
    </row>
    <row r="69" spans="1:3" ht="31.5">
      <c r="A69" s="12"/>
      <c r="B69" s="13" t="s">
        <v>103</v>
      </c>
      <c r="C69" s="8">
        <v>2</v>
      </c>
    </row>
    <row r="70" spans="1:3" ht="47.25">
      <c r="A70" s="12"/>
      <c r="B70" s="13" t="s">
        <v>104</v>
      </c>
      <c r="C70" s="8">
        <v>534.7</v>
      </c>
    </row>
    <row r="71" spans="1:3" ht="15.75">
      <c r="A71" s="25" t="s">
        <v>59</v>
      </c>
      <c r="B71" s="18" t="s">
        <v>60</v>
      </c>
      <c r="C71" s="9">
        <f>C72</f>
        <v>1136</v>
      </c>
    </row>
    <row r="72" spans="1:3" ht="15.75">
      <c r="A72" s="25" t="s">
        <v>61</v>
      </c>
      <c r="B72" s="18" t="s">
        <v>62</v>
      </c>
      <c r="C72" s="9">
        <f>C73</f>
        <v>1136</v>
      </c>
    </row>
    <row r="73" spans="1:3" ht="15.75">
      <c r="A73" s="12" t="s">
        <v>75</v>
      </c>
      <c r="B73" s="13" t="s">
        <v>105</v>
      </c>
      <c r="C73" s="8">
        <v>1136</v>
      </c>
    </row>
    <row r="74" spans="1:3" ht="78.75">
      <c r="A74" s="25" t="s">
        <v>123</v>
      </c>
      <c r="B74" s="18" t="s">
        <v>106</v>
      </c>
      <c r="C74" s="9">
        <f>C75</f>
        <v>5.7</v>
      </c>
    </row>
    <row r="75" spans="1:3" ht="63">
      <c r="A75" s="25" t="s">
        <v>124</v>
      </c>
      <c r="B75" s="18" t="s">
        <v>107</v>
      </c>
      <c r="C75" s="9">
        <f>C76</f>
        <v>5.7</v>
      </c>
    </row>
    <row r="76" spans="1:3" ht="47.25">
      <c r="A76" s="12" t="s">
        <v>125</v>
      </c>
      <c r="B76" s="13" t="s">
        <v>108</v>
      </c>
      <c r="C76" s="8">
        <v>5.7</v>
      </c>
    </row>
    <row r="77" spans="1:3" ht="47.25">
      <c r="A77" s="25" t="s">
        <v>127</v>
      </c>
      <c r="B77" s="18" t="s">
        <v>76</v>
      </c>
      <c r="C77" s="9">
        <f>C78</f>
        <v>-201.7</v>
      </c>
    </row>
    <row r="78" spans="1:3" ht="15.75">
      <c r="A78" s="25" t="s">
        <v>126</v>
      </c>
      <c r="B78" s="18" t="s">
        <v>62</v>
      </c>
      <c r="C78" s="9">
        <f>C79</f>
        <v>-201.7</v>
      </c>
    </row>
    <row r="79" spans="1:3" ht="31.5">
      <c r="A79" s="12" t="s">
        <v>63</v>
      </c>
      <c r="B79" s="13" t="s">
        <v>64</v>
      </c>
      <c r="C79" s="8">
        <v>-201.7</v>
      </c>
    </row>
    <row r="80" spans="1:3" ht="15.75">
      <c r="A80" s="27"/>
      <c r="B80" s="23" t="s">
        <v>109</v>
      </c>
      <c r="C80" s="24">
        <f>SUM(C18+C44)</f>
        <v>100020.1</v>
      </c>
    </row>
  </sheetData>
  <sheetProtection/>
  <mergeCells count="14">
    <mergeCell ref="A10:C10"/>
    <mergeCell ref="A15:C15"/>
    <mergeCell ref="A11:C11"/>
    <mergeCell ref="A12:C12"/>
    <mergeCell ref="A13:C13"/>
    <mergeCell ref="A14:C14"/>
    <mergeCell ref="A1:C1"/>
    <mergeCell ref="A2:C2"/>
    <mergeCell ref="A3:C3"/>
    <mergeCell ref="A9:C9"/>
    <mergeCell ref="B7:C7"/>
    <mergeCell ref="A4:C4"/>
    <mergeCell ref="A5:C5"/>
    <mergeCell ref="A6:C6"/>
  </mergeCells>
  <printOptions/>
  <pageMargins left="0.9055118110236221" right="0.2362204724409449" top="0.5905511811023623" bottom="0.5905511811023623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2015-03-16T15:42:18Z</cp:lastPrinted>
  <dcterms:created xsi:type="dcterms:W3CDTF">1996-10-08T23:32:33Z</dcterms:created>
  <dcterms:modified xsi:type="dcterms:W3CDTF">2015-05-18T06:14:07Z</dcterms:modified>
  <cp:category/>
  <cp:version/>
  <cp:contentType/>
  <cp:contentStatus/>
</cp:coreProperties>
</file>