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780" windowWidth="15576" windowHeight="8952" tabRatio="663" activeTab="1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'!$A$16:$AC$22</definedName>
    <definedName name="_xlnm._FilterDatabase" localSheetId="0" hidden="1">'характеристика мкд'!$A$13:$X$17</definedName>
    <definedName name="_xlnm.Print_Titles" localSheetId="1">'виды работ '!$16:$16</definedName>
    <definedName name="_xlnm.Print_Titles" localSheetId="0">'характеристика мкд'!$13:$13</definedName>
    <definedName name="_xlnm.Print_Area" localSheetId="1">'виды работ '!$A$7:$X$22</definedName>
    <definedName name="_xlnm.Print_Area" localSheetId="0">'характеристика мкд'!$A$1:$T$18</definedName>
  </definedNames>
  <calcPr calcId="144525"/>
</workbook>
</file>

<file path=xl/calcChain.xml><?xml version="1.0" encoding="utf-8"?>
<calcChain xmlns="http://schemas.openxmlformats.org/spreadsheetml/2006/main">
  <c r="N18" i="5" l="1"/>
  <c r="O18" i="5"/>
  <c r="M18" i="5"/>
  <c r="H17" i="5" l="1"/>
  <c r="E20" i="3" l="1"/>
  <c r="F20" i="3"/>
  <c r="G20" i="3"/>
  <c r="H20" i="3"/>
  <c r="I20" i="3"/>
  <c r="J20" i="3"/>
  <c r="K20" i="3"/>
  <c r="L20" i="3"/>
  <c r="M20" i="3"/>
  <c r="N20" i="3"/>
  <c r="O20" i="3"/>
  <c r="P20" i="3"/>
  <c r="Q20" i="3"/>
  <c r="R21" i="3"/>
  <c r="S21" i="3"/>
  <c r="T21" i="3"/>
  <c r="U21" i="3"/>
  <c r="V21" i="3"/>
  <c r="W21" i="3"/>
  <c r="X21" i="3"/>
  <c r="D18" i="3" l="1"/>
  <c r="C18" i="3" l="1"/>
  <c r="D20" i="3"/>
  <c r="L15" i="5" l="1"/>
  <c r="Q15" i="5" l="1"/>
  <c r="P15" i="5"/>
  <c r="I17" i="5"/>
  <c r="J17" i="5"/>
  <c r="K17" i="5"/>
  <c r="M17" i="5"/>
  <c r="N17" i="5"/>
  <c r="O17" i="5"/>
  <c r="C19" i="3"/>
  <c r="C20" i="3" s="1"/>
  <c r="C22" i="3" l="1"/>
  <c r="C24" i="3"/>
  <c r="L16" i="5"/>
  <c r="L17" i="5" s="1"/>
  <c r="P17" i="5" s="1"/>
  <c r="P16" i="5" l="1"/>
  <c r="Q17" i="5"/>
  <c r="Q16" i="5"/>
  <c r="L18" i="5" l="1"/>
  <c r="P18" i="5" s="1"/>
  <c r="A19" i="3" l="1"/>
  <c r="A16" i="5" l="1"/>
</calcChain>
</file>

<file path=xl/sharedStrings.xml><?xml version="1.0" encoding="utf-8"?>
<sst xmlns="http://schemas.openxmlformats.org/spreadsheetml/2006/main" count="116" uniqueCount="64">
  <si>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</si>
  <si>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</si>
  <si>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</si>
  <si>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</si>
  <si>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</si>
  <si>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</si>
  <si>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</si>
  <si>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</si>
  <si>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</si>
  <si>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</si>
  <si>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</si>
  <si>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</si>
  <si>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</si>
  <si>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</si>
  <si>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</si>
  <si>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</si>
  <si>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</si>
  <si>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</si>
  <si>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</si>
  <si>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</si>
  <si>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</si>
  <si>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</si>
  <si>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</si>
  <si>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</si>
  <si>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</si>
  <si>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</si>
  <si>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</si>
  <si>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</si>
  <si>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</si>
  <si>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</si>
  <si>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</si>
  <si>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</si>
  <si>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</si>
  <si>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</si>
  <si>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</si>
  <si>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</si>
  <si>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</si>
  <si>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</si>
  <si>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</si>
  <si>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</si>
  <si>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</si>
  <si>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</si>
  <si>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</si>
  <si>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</si>
  <si>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</si>
  <si>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</si>
  <si>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</si>
  <si>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</si>
  <si>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</si>
  <si>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</si>
  <si>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</si>
  <si>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</si>
  <si>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РО</t>
  </si>
  <si>
    <t>I. Перечень многоквратирных домов, которые подлежат капитальному ремонту в 2016 году</t>
  </si>
  <si>
    <t>30.12.2017</t>
  </si>
  <si>
    <t>Работы по предпроектной подготовке</t>
  </si>
  <si>
    <t>Муниципальное образование Приморское городское поселение</t>
  </si>
  <si>
    <t>Г. Приморск, наб. Лебедева, д. 3</t>
  </si>
  <si>
    <t>Г. Приморск, наб. Лебедева, д. 9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</si>
  <si>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муниципальное образование Приморское городское поселение</t>
  </si>
  <si>
    <t>Итого по муниципальному образованию со строительным контролем</t>
  </si>
  <si>
    <t>Реестр многоквартирных домов, которые подлежат капитальному ремонту в 2016 году с учетом мер государственной поддержки</t>
  </si>
  <si>
    <r>
      <t xml:space="preserve">Приложение №2
к постановлению администрации
МО "Приморское городское поселение"
№ </t>
    </r>
    <r>
      <rPr>
        <u/>
        <sz val="10"/>
        <color theme="1"/>
        <rFont val="Times New Roman"/>
        <family val="1"/>
        <charset val="204"/>
      </rPr>
      <t xml:space="preserve">962 </t>
    </r>
    <r>
      <rPr>
        <sz val="10"/>
        <color theme="1"/>
        <rFont val="Times New Roman"/>
        <family val="1"/>
        <charset val="204"/>
      </rPr>
      <t xml:space="preserve">  от </t>
    </r>
    <r>
      <rPr>
        <u/>
        <sz val="10"/>
        <color theme="1"/>
        <rFont val="Times New Roman"/>
        <family val="1"/>
        <charset val="204"/>
      </rPr>
      <t>29 сентября</t>
    </r>
    <r>
      <rPr>
        <sz val="10"/>
        <color theme="1"/>
        <rFont val="Times New Roman"/>
        <family val="1"/>
        <charset val="204"/>
      </rPr>
      <t xml:space="preserve"> 2016</t>
    </r>
  </si>
  <si>
    <r>
      <t>Приложение № 1
к постановлению администрации
МО "Приморское городское поселение"
Выборгского района Ленинградской области
№</t>
    </r>
    <r>
      <rPr>
        <u/>
        <sz val="10"/>
        <rFont val="Times New Roman"/>
        <family val="1"/>
        <charset val="204"/>
      </rPr>
      <t xml:space="preserve"> 962</t>
    </r>
    <r>
      <rPr>
        <sz val="10"/>
        <rFont val="Times New Roman"/>
        <family val="1"/>
        <charset val="204"/>
      </rPr>
      <t xml:space="preserve">  от</t>
    </r>
    <r>
      <rPr>
        <u/>
        <sz val="10"/>
        <rFont val="Times New Roman"/>
        <family val="1"/>
        <charset val="204"/>
      </rPr>
      <t xml:space="preserve"> 29 сентября </t>
    </r>
    <r>
      <rPr>
        <sz val="10"/>
        <rFont val="Times New Roman"/>
        <family val="1"/>
        <charset val="204"/>
      </rPr>
      <t xml:space="preserve">2016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</si>
</sst>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</cellStyleXfs>
  <cellXfs count="96">
    <xf numFmtId="0" fontId="0" fillId="0" borderId="0" xfId="0"/>
    <xf numFmtId="4" fontId="14" fillId="0" borderId="0" xfId="0" applyNumberFormat="1" applyFont="1" applyAlignment="1">
      <alignment horizontal="right" vertical="center" inden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14" fillId="0" borderId="0" xfId="0" applyNumberFormat="1" applyFont="1" applyFill="1" applyAlignment="1">
      <alignment horizontal="right" vertical="center" indent="1"/>
    </xf>
    <xf numFmtId="0" fontId="7" fillId="2" borderId="0" xfId="0" applyFont="1" applyFill="1"/>
    <xf numFmtId="0" fontId="6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right" vertical="center" indent="1"/>
    </xf>
    <xf numFmtId="164" fontId="6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4" fontId="7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/>
    </xf>
    <xf numFmtId="4" fontId="18" fillId="2" borderId="0" xfId="0" applyNumberFormat="1" applyFont="1" applyFill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4" fontId="7" fillId="2" borderId="1" xfId="7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4" fontId="14" fillId="2" borderId="1" xfId="7" applyNumberFormat="1" applyFont="1" applyFill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7" fillId="2" borderId="0" xfId="0" applyNumberFormat="1" applyFont="1" applyFill="1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4" fontId="6" fillId="2" borderId="2" xfId="0" applyNumberFormat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left" vertical="center"/>
    </xf>
    <xf numFmtId="4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46">
    <cellStyle name="Excel Built-in Normal" xfId="1"/>
    <cellStyle name="Excel Built-in Normal 2" xfId="2"/>
    <cellStyle name="Excel Built-in Normal 2 2" xfId="3"/>
    <cellStyle name="Excel Built-in Normal 3" xfId="4"/>
    <cellStyle name="TableStyleLight1" xfId="45"/>
    <cellStyle name="Обычный" xfId="0" builtinId="0"/>
    <cellStyle name="Обычный 10" xfId="5"/>
    <cellStyle name="Обычный 10 2" xfId="6"/>
    <cellStyle name="Обычный 11" xfId="23"/>
    <cellStyle name="Обычный 12" xfId="31"/>
    <cellStyle name="Обычный 13" xfId="39"/>
    <cellStyle name="Обычный 2" xfId="7"/>
    <cellStyle name="Обычный 2 2" xfId="8"/>
    <cellStyle name="Обычный 2 2 2" xfId="33"/>
    <cellStyle name="Обычный 2 3" xfId="9"/>
    <cellStyle name="Обычный 2 4" xfId="32"/>
    <cellStyle name="Обычный 3" xfId="10"/>
    <cellStyle name="Обычный 3 2" xfId="11"/>
    <cellStyle name="Обычный 3 2 2" xfId="24"/>
    <cellStyle name="Обычный 3 3" xfId="12"/>
    <cellStyle name="Обычный 3 4" xfId="34"/>
    <cellStyle name="Обычный 3 5" xfId="40"/>
    <cellStyle name="Обычный 4" xfId="13"/>
    <cellStyle name="Обычный 4 2" xfId="14"/>
    <cellStyle name="Обычный 4 3" xfId="25"/>
    <cellStyle name="Обычный 4 4" xfId="35"/>
    <cellStyle name="Обычный 4 5" xfId="41"/>
    <cellStyle name="Обычный 5" xfId="15"/>
    <cellStyle name="Обычный 5 2" xfId="36"/>
    <cellStyle name="Обычный 6" xfId="16"/>
    <cellStyle name="Обычный 6 2" xfId="17"/>
    <cellStyle name="Обычный 6 3" xfId="26"/>
    <cellStyle name="Обычный 6 4" xfId="37"/>
    <cellStyle name="Обычный 6 5" xfId="42"/>
    <cellStyle name="Обычный 7" xfId="18"/>
    <cellStyle name="Обычный 7 2" xfId="19"/>
    <cellStyle name="Обычный 7 3" xfId="27"/>
    <cellStyle name="Обычный 7 4" xfId="38"/>
    <cellStyle name="Обычный 7 5" xfId="43"/>
    <cellStyle name="Обычный 8" xfId="20"/>
    <cellStyle name="Обычный 8 2" xfId="28"/>
    <cellStyle name="Обычный 9" xfId="21"/>
    <cellStyle name="Обычный 9 2" xfId="29"/>
    <cellStyle name="Обычный 9 3" xfId="30"/>
    <cellStyle name="Финансовый 2" xfId="22"/>
    <cellStyle name="Финансовый 3" xfId="44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topLeftCell="C10" zoomScaleNormal="100" zoomScaleSheetLayoutView="100" workbookViewId="0">
      <selection activeCell="C15" sqref="A15:XFD15"/>
    </sheetView>
  </sheetViews>
  <sheetFormatPr defaultRowHeight="14.4" x14ac:dyDescent="0.3"/>
  <cols>
    <col min="1" max="1" width="5" style="9" customWidth="1"/>
    <col min="2" max="2" width="46.6640625" style="10" customWidth="1"/>
    <col min="3" max="3" width="10.5546875" style="9" customWidth="1"/>
    <col min="4" max="4" width="9.44140625" style="9" bestFit="1" customWidth="1"/>
    <col min="5" max="5" width="9.33203125" style="9" bestFit="1" customWidth="1"/>
    <col min="6" max="6" width="9.44140625" style="9" bestFit="1" customWidth="1"/>
    <col min="7" max="7" width="7.21875" style="9" customWidth="1"/>
    <col min="8" max="8" width="13.109375" style="9" bestFit="1" customWidth="1"/>
    <col min="9" max="9" width="11" style="9" customWidth="1"/>
    <col min="10" max="10" width="11.44140625" style="9" customWidth="1"/>
    <col min="11" max="11" width="8.88671875" style="9" customWidth="1"/>
    <col min="12" max="12" width="15" style="9" customWidth="1"/>
    <col min="13" max="15" width="9.44140625" style="9" bestFit="1" customWidth="1"/>
    <col min="16" max="16" width="16.6640625" style="9" customWidth="1"/>
    <col min="17" max="17" width="10.88671875" style="9" customWidth="1"/>
    <col min="18" max="18" width="12.44140625" style="9" customWidth="1"/>
    <col min="19" max="19" width="11.44140625" style="9" customWidth="1"/>
    <col min="20" max="20" width="9.33203125" style="9" bestFit="1" customWidth="1"/>
    <col min="21" max="21" width="15.44140625" customWidth="1"/>
    <col min="22" max="22" width="16.44140625" customWidth="1"/>
    <col min="23" max="23" width="10.88671875" bestFit="1" customWidth="1"/>
  </cols>
  <sheetData>
    <row r="1" spans="1:22" s="7" customFormat="1" ht="13.2" x14ac:dyDescent="0.2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8" t="s">
        <v>63</v>
      </c>
      <c r="Q1" s="69"/>
      <c r="R1" s="69"/>
      <c r="S1" s="69"/>
      <c r="T1" s="69"/>
    </row>
    <row r="2" spans="1:22" s="7" customFormat="1" ht="13.2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9"/>
      <c r="Q2" s="69"/>
      <c r="R2" s="69"/>
      <c r="S2" s="69"/>
      <c r="T2" s="69"/>
    </row>
    <row r="3" spans="1:22" s="7" customFormat="1" ht="13.2" x14ac:dyDescent="0.25">
      <c r="A3" s="18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69"/>
      <c r="Q3" s="69"/>
      <c r="R3" s="69"/>
      <c r="S3" s="69"/>
      <c r="T3" s="69"/>
    </row>
    <row r="4" spans="1:22" s="7" customFormat="1" ht="13.2" x14ac:dyDescent="0.25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9"/>
      <c r="Q4" s="69"/>
      <c r="R4" s="69"/>
      <c r="S4" s="69"/>
      <c r="T4" s="69"/>
    </row>
    <row r="5" spans="1:22" s="7" customFormat="1" ht="13.2" x14ac:dyDescent="0.25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69"/>
      <c r="Q5" s="69"/>
      <c r="R5" s="69"/>
      <c r="S5" s="69"/>
      <c r="T5" s="69"/>
    </row>
    <row r="6" spans="1:22" s="7" customFormat="1" ht="13.2" x14ac:dyDescent="0.25">
      <c r="A6" s="70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18"/>
    </row>
    <row r="7" spans="1:22" s="7" customFormat="1" ht="13.2" x14ac:dyDescent="0.25">
      <c r="A7" s="18"/>
      <c r="B7" s="19"/>
      <c r="C7" s="18"/>
      <c r="D7" s="71" t="s">
        <v>53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18"/>
      <c r="S7" s="18"/>
      <c r="T7" s="18"/>
    </row>
    <row r="8" spans="1:22" s="7" customFormat="1" ht="13.2" x14ac:dyDescent="0.25">
      <c r="A8" s="18"/>
      <c r="B8" s="19"/>
      <c r="C8" s="18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8"/>
      <c r="S8" s="18"/>
      <c r="T8" s="18"/>
    </row>
    <row r="9" spans="1:22" s="7" customFormat="1" ht="30" customHeight="1" x14ac:dyDescent="0.25">
      <c r="A9" s="66" t="s">
        <v>26</v>
      </c>
      <c r="B9" s="66" t="s">
        <v>1</v>
      </c>
      <c r="C9" s="72" t="s">
        <v>27</v>
      </c>
      <c r="D9" s="72"/>
      <c r="E9" s="73" t="s">
        <v>28</v>
      </c>
      <c r="F9" s="73" t="s">
        <v>29</v>
      </c>
      <c r="G9" s="73" t="s">
        <v>30</v>
      </c>
      <c r="H9" s="60" t="s">
        <v>31</v>
      </c>
      <c r="I9" s="66" t="s">
        <v>32</v>
      </c>
      <c r="J9" s="66"/>
      <c r="K9" s="60" t="s">
        <v>33</v>
      </c>
      <c r="L9" s="66" t="s">
        <v>34</v>
      </c>
      <c r="M9" s="66"/>
      <c r="N9" s="66"/>
      <c r="O9" s="66"/>
      <c r="P9" s="66"/>
      <c r="Q9" s="67" t="s">
        <v>35</v>
      </c>
      <c r="R9" s="67" t="s">
        <v>36</v>
      </c>
      <c r="S9" s="60" t="s">
        <v>37</v>
      </c>
      <c r="T9" s="60" t="s">
        <v>38</v>
      </c>
    </row>
    <row r="10" spans="1:22" s="7" customFormat="1" ht="15" customHeight="1" x14ac:dyDescent="0.25">
      <c r="A10" s="66"/>
      <c r="B10" s="66"/>
      <c r="C10" s="60" t="s">
        <v>39</v>
      </c>
      <c r="D10" s="60" t="s">
        <v>40</v>
      </c>
      <c r="E10" s="73"/>
      <c r="F10" s="73"/>
      <c r="G10" s="73"/>
      <c r="H10" s="60"/>
      <c r="I10" s="60" t="s">
        <v>41</v>
      </c>
      <c r="J10" s="60" t="s">
        <v>42</v>
      </c>
      <c r="K10" s="60"/>
      <c r="L10" s="60" t="s">
        <v>41</v>
      </c>
      <c r="M10" s="31"/>
      <c r="N10" s="31"/>
      <c r="O10" s="30"/>
      <c r="P10" s="30"/>
      <c r="Q10" s="67"/>
      <c r="R10" s="67"/>
      <c r="S10" s="60"/>
      <c r="T10" s="60"/>
    </row>
    <row r="11" spans="1:22" s="7" customFormat="1" ht="173.4" customHeight="1" x14ac:dyDescent="0.25">
      <c r="A11" s="66"/>
      <c r="B11" s="66"/>
      <c r="C11" s="60"/>
      <c r="D11" s="60"/>
      <c r="E11" s="73"/>
      <c r="F11" s="73"/>
      <c r="G11" s="73"/>
      <c r="H11" s="60"/>
      <c r="I11" s="60"/>
      <c r="J11" s="60"/>
      <c r="K11" s="60"/>
      <c r="L11" s="60"/>
      <c r="M11" s="31" t="s">
        <v>43</v>
      </c>
      <c r="N11" s="31" t="s">
        <v>44</v>
      </c>
      <c r="O11" s="31" t="s">
        <v>45</v>
      </c>
      <c r="P11" s="31" t="s">
        <v>46</v>
      </c>
      <c r="Q11" s="67"/>
      <c r="R11" s="67"/>
      <c r="S11" s="60"/>
      <c r="T11" s="60"/>
    </row>
    <row r="12" spans="1:22" s="7" customFormat="1" ht="19.2" customHeight="1" x14ac:dyDescent="0.25">
      <c r="A12" s="66"/>
      <c r="B12" s="66"/>
      <c r="C12" s="60"/>
      <c r="D12" s="60"/>
      <c r="E12" s="73"/>
      <c r="F12" s="73"/>
      <c r="G12" s="73"/>
      <c r="H12" s="30" t="s">
        <v>47</v>
      </c>
      <c r="I12" s="30" t="s">
        <v>47</v>
      </c>
      <c r="J12" s="30" t="s">
        <v>47</v>
      </c>
      <c r="K12" s="30" t="s">
        <v>48</v>
      </c>
      <c r="L12" s="30" t="s">
        <v>12</v>
      </c>
      <c r="M12" s="30"/>
      <c r="N12" s="30"/>
      <c r="O12" s="30" t="s">
        <v>12</v>
      </c>
      <c r="P12" s="30" t="s">
        <v>12</v>
      </c>
      <c r="Q12" s="20" t="s">
        <v>49</v>
      </c>
      <c r="R12" s="20" t="s">
        <v>49</v>
      </c>
      <c r="S12" s="60"/>
      <c r="T12" s="60"/>
    </row>
    <row r="13" spans="1:22" s="7" customFormat="1" ht="13.2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30">
        <v>20</v>
      </c>
    </row>
    <row r="14" spans="1:22" s="7" customFormat="1" ht="12.75" customHeight="1" x14ac:dyDescent="0.25">
      <c r="A14" s="61" t="s">
        <v>56</v>
      </c>
      <c r="B14" s="61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56"/>
      <c r="V14" s="56"/>
    </row>
    <row r="15" spans="1:22" s="7" customFormat="1" ht="13.2" x14ac:dyDescent="0.25">
      <c r="A15" s="34">
        <v>1</v>
      </c>
      <c r="B15" s="54" t="s">
        <v>57</v>
      </c>
      <c r="C15" s="45">
        <v>1963</v>
      </c>
      <c r="D15" s="45"/>
      <c r="E15" s="45" t="s">
        <v>50</v>
      </c>
      <c r="F15" s="45">
        <v>4</v>
      </c>
      <c r="G15" s="45">
        <v>4</v>
      </c>
      <c r="H15" s="57">
        <v>2994.16</v>
      </c>
      <c r="I15" s="57">
        <v>2520</v>
      </c>
      <c r="J15" s="57">
        <v>2236.3000000000002</v>
      </c>
      <c r="K15" s="34">
        <v>92</v>
      </c>
      <c r="L15" s="35">
        <f>'виды работ '!C18</f>
        <v>2723900</v>
      </c>
      <c r="M15" s="57">
        <v>0</v>
      </c>
      <c r="N15" s="57">
        <v>0</v>
      </c>
      <c r="O15" s="57">
        <v>0</v>
      </c>
      <c r="P15" s="57">
        <f t="shared" ref="P15:P17" si="0">L15</f>
        <v>2723900</v>
      </c>
      <c r="Q15" s="57">
        <f t="shared" ref="Q15:Q16" si="1">L15/H15</f>
        <v>909.73762257194005</v>
      </c>
      <c r="R15" s="35">
        <v>14593.7</v>
      </c>
      <c r="S15" s="58" t="s">
        <v>54</v>
      </c>
      <c r="T15" s="45" t="s">
        <v>52</v>
      </c>
      <c r="U15" s="56"/>
      <c r="V15" s="56"/>
    </row>
    <row r="16" spans="1:22" s="7" customFormat="1" ht="13.2" x14ac:dyDescent="0.25">
      <c r="A16" s="34">
        <f>A15+1</f>
        <v>2</v>
      </c>
      <c r="B16" s="51" t="s">
        <v>58</v>
      </c>
      <c r="C16" s="45">
        <v>1968</v>
      </c>
      <c r="D16" s="45"/>
      <c r="E16" s="45" t="s">
        <v>50</v>
      </c>
      <c r="F16" s="45">
        <v>5</v>
      </c>
      <c r="G16" s="45">
        <v>4</v>
      </c>
      <c r="H16" s="45">
        <v>4091.36</v>
      </c>
      <c r="I16" s="45">
        <v>3479</v>
      </c>
      <c r="J16" s="45">
        <v>3058.72</v>
      </c>
      <c r="K16" s="45">
        <v>130</v>
      </c>
      <c r="L16" s="35">
        <f>'виды работ '!C19</f>
        <v>4643098</v>
      </c>
      <c r="M16" s="57">
        <v>0</v>
      </c>
      <c r="N16" s="57">
        <v>0</v>
      </c>
      <c r="O16" s="57">
        <v>0</v>
      </c>
      <c r="P16" s="57">
        <f t="shared" si="0"/>
        <v>4643098</v>
      </c>
      <c r="Q16" s="57">
        <f t="shared" si="1"/>
        <v>1134.8544249344961</v>
      </c>
      <c r="R16" s="35">
        <v>14593.7</v>
      </c>
      <c r="S16" s="58" t="s">
        <v>54</v>
      </c>
      <c r="T16" s="45" t="s">
        <v>52</v>
      </c>
      <c r="U16" s="56"/>
      <c r="V16" s="56"/>
    </row>
    <row r="17" spans="1:22" s="7" customFormat="1" ht="13.2" x14ac:dyDescent="0.25">
      <c r="A17" s="63" t="s">
        <v>16</v>
      </c>
      <c r="B17" s="64"/>
      <c r="C17" s="65"/>
      <c r="D17" s="57" t="s">
        <v>51</v>
      </c>
      <c r="E17" s="57" t="s">
        <v>51</v>
      </c>
      <c r="F17" s="57" t="s">
        <v>51</v>
      </c>
      <c r="G17" s="57" t="s">
        <v>51</v>
      </c>
      <c r="H17" s="35">
        <f>SUM(H15:H16)</f>
        <v>7085.52</v>
      </c>
      <c r="I17" s="35">
        <f t="shared" ref="I17:O17" si="2">SUM(I15:I16)</f>
        <v>5999</v>
      </c>
      <c r="J17" s="35">
        <f t="shared" si="2"/>
        <v>5295.02</v>
      </c>
      <c r="K17" s="36">
        <f t="shared" si="2"/>
        <v>222</v>
      </c>
      <c r="L17" s="35">
        <f>SUM(L15:L16)</f>
        <v>7366998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57">
        <f t="shared" si="0"/>
        <v>7366998</v>
      </c>
      <c r="Q17" s="57">
        <f t="shared" ref="Q17" si="3">L17/H17</f>
        <v>1039.7258069979337</v>
      </c>
      <c r="R17" s="59" t="s">
        <v>51</v>
      </c>
      <c r="S17" s="58" t="s">
        <v>51</v>
      </c>
      <c r="T17" s="58" t="s">
        <v>51</v>
      </c>
      <c r="U17" s="56"/>
      <c r="V17" s="56"/>
    </row>
    <row r="18" spans="1:22" s="8" customFormat="1" ht="12.75" customHeight="1" x14ac:dyDescent="0.25">
      <c r="A18" s="61" t="s">
        <v>60</v>
      </c>
      <c r="B18" s="61"/>
      <c r="C18" s="61"/>
      <c r="D18" s="28" t="s">
        <v>51</v>
      </c>
      <c r="E18" s="28" t="s">
        <v>51</v>
      </c>
      <c r="F18" s="28" t="s">
        <v>51</v>
      </c>
      <c r="G18" s="28" t="s">
        <v>51</v>
      </c>
      <c r="H18" s="28" t="s">
        <v>51</v>
      </c>
      <c r="I18" s="28" t="s">
        <v>51</v>
      </c>
      <c r="J18" s="28" t="s">
        <v>51</v>
      </c>
      <c r="K18" s="28" t="s">
        <v>51</v>
      </c>
      <c r="L18" s="22">
        <f>'виды работ '!C22</f>
        <v>7524652</v>
      </c>
      <c r="M18" s="12">
        <f>M17</f>
        <v>0</v>
      </c>
      <c r="N18" s="37">
        <f t="shared" ref="N18:O18" si="4">N17</f>
        <v>0</v>
      </c>
      <c r="O18" s="37">
        <f t="shared" si="4"/>
        <v>0</v>
      </c>
      <c r="P18" s="22">
        <f>L18</f>
        <v>7524652</v>
      </c>
      <c r="Q18" s="16" t="s">
        <v>51</v>
      </c>
      <c r="R18" s="16" t="s">
        <v>51</v>
      </c>
      <c r="S18" s="16" t="s">
        <v>51</v>
      </c>
      <c r="T18" s="16" t="s">
        <v>51</v>
      </c>
    </row>
  </sheetData>
  <mergeCells count="26">
    <mergeCell ref="P1:T5"/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K9:K11"/>
    <mergeCell ref="A18:C18"/>
    <mergeCell ref="A14:E14"/>
    <mergeCell ref="F14:T14"/>
    <mergeCell ref="A17:C17"/>
    <mergeCell ref="T9:T12"/>
    <mergeCell ref="L9:P9"/>
    <mergeCell ref="Q9:Q11"/>
    <mergeCell ref="R9:R11"/>
    <mergeCell ref="S9:S12"/>
  </mergeCells>
  <pageMargins left="0.23622047244094491" right="0.15748031496062992" top="0.43307086614173229" bottom="0.23622047244094491" header="0.31496062992125984" footer="0.15748031496062992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tabSelected="1" view="pageBreakPreview" topLeftCell="B10" zoomScale="90" zoomScaleNormal="90" zoomScaleSheetLayoutView="90" workbookViewId="0">
      <selection activeCell="C18" sqref="C18"/>
    </sheetView>
  </sheetViews>
  <sheetFormatPr defaultColWidth="9.109375" defaultRowHeight="13.2" x14ac:dyDescent="0.3"/>
  <cols>
    <col min="1" max="1" width="5.33203125" style="3" customWidth="1"/>
    <col min="2" max="2" width="50" style="3" customWidth="1"/>
    <col min="3" max="3" width="16.77734375" style="1" customWidth="1"/>
    <col min="4" max="4" width="14.44140625" style="1" customWidth="1"/>
    <col min="5" max="5" width="8.77734375" style="1" customWidth="1"/>
    <col min="6" max="6" width="13.33203125" style="1" customWidth="1"/>
    <col min="7" max="7" width="10.21875" style="1" customWidth="1"/>
    <col min="8" max="9" width="8.77734375" style="1" customWidth="1"/>
    <col min="10" max="10" width="7" style="1" customWidth="1"/>
    <col min="11" max="11" width="8.77734375" style="1" customWidth="1"/>
    <col min="12" max="12" width="6.6640625" style="1" customWidth="1"/>
    <col min="13" max="13" width="8.88671875" style="1" customWidth="1"/>
    <col min="14" max="14" width="9.5546875" style="1" customWidth="1"/>
    <col min="15" max="15" width="13.77734375" style="1" customWidth="1"/>
    <col min="16" max="16" width="8.21875" style="1" customWidth="1"/>
    <col min="17" max="17" width="7.88671875" style="1" customWidth="1"/>
    <col min="18" max="18" width="8.21875" style="1" customWidth="1"/>
    <col min="19" max="19" width="7.21875" style="1" customWidth="1"/>
    <col min="20" max="20" width="6.77734375" style="1" customWidth="1"/>
    <col min="21" max="21" width="8.88671875" style="1" customWidth="1"/>
    <col min="22" max="22" width="8.5546875" style="1" customWidth="1"/>
    <col min="23" max="23" width="9.21875" style="1" customWidth="1"/>
    <col min="24" max="24" width="9" style="1" customWidth="1"/>
    <col min="25" max="25" width="27.44140625" style="2" customWidth="1"/>
    <col min="26" max="26" width="15.33203125" style="3" customWidth="1"/>
    <col min="27" max="27" width="15.44140625" style="3" customWidth="1"/>
    <col min="28" max="28" width="18.6640625" style="3" customWidth="1"/>
    <col min="29" max="16384" width="9.109375" style="3"/>
  </cols>
  <sheetData>
    <row r="1" spans="1:25" ht="13.2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7.8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5" ht="13.2" hidden="1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5" ht="13.2" hidden="1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5" ht="13.2" hidden="1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5" s="13" customFormat="1" ht="13.2" hidden="1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24"/>
    </row>
    <row r="7" spans="1:25" s="13" customForma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24"/>
    </row>
    <row r="8" spans="1:25" s="13" customFormat="1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24"/>
    </row>
    <row r="9" spans="1:25" s="13" customFormat="1" ht="107.4" customHeigh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84" t="s">
        <v>62</v>
      </c>
      <c r="R9" s="84"/>
      <c r="S9" s="84"/>
      <c r="T9" s="84"/>
      <c r="U9" s="84"/>
      <c r="V9" s="84"/>
      <c r="W9" s="84"/>
      <c r="X9" s="84"/>
      <c r="Y9" s="24"/>
    </row>
    <row r="10" spans="1:25" s="46" customFormat="1" ht="69.599999999999994" customHeight="1" x14ac:dyDescent="0.3">
      <c r="A10" s="55"/>
      <c r="D10" s="85" t="s">
        <v>61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R10" s="83"/>
      <c r="S10" s="83"/>
      <c r="T10" s="83"/>
      <c r="U10" s="83"/>
      <c r="V10" s="83"/>
      <c r="W10" s="83"/>
      <c r="X10" s="83"/>
    </row>
    <row r="11" spans="1:25" s="13" customFormat="1" ht="12.75" customHeight="1" x14ac:dyDescent="0.3">
      <c r="A11" s="78" t="s">
        <v>0</v>
      </c>
      <c r="B11" s="78" t="s">
        <v>1</v>
      </c>
      <c r="C11" s="78" t="s">
        <v>2</v>
      </c>
      <c r="D11" s="38" t="s">
        <v>24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6"/>
      <c r="S11" s="46"/>
      <c r="T11" s="46"/>
      <c r="U11" s="46"/>
      <c r="V11" s="46"/>
      <c r="W11" s="46"/>
      <c r="X11" s="46"/>
      <c r="Y11" s="24"/>
    </row>
    <row r="12" spans="1:25" s="13" customFormat="1" ht="12.75" customHeight="1" x14ac:dyDescent="0.3">
      <c r="A12" s="79"/>
      <c r="B12" s="79"/>
      <c r="C12" s="79"/>
      <c r="D12" s="93" t="s">
        <v>25</v>
      </c>
      <c r="E12" s="94"/>
      <c r="F12" s="94"/>
      <c r="G12" s="94"/>
      <c r="H12" s="94"/>
      <c r="I12" s="95"/>
      <c r="J12" s="87" t="s">
        <v>18</v>
      </c>
      <c r="K12" s="88"/>
      <c r="L12" s="87" t="s">
        <v>19</v>
      </c>
      <c r="M12" s="88"/>
      <c r="N12" s="87" t="s">
        <v>20</v>
      </c>
      <c r="O12" s="88"/>
      <c r="P12" s="87" t="s">
        <v>21</v>
      </c>
      <c r="Q12" s="88"/>
      <c r="R12" s="39"/>
      <c r="S12" s="39"/>
      <c r="T12" s="39"/>
      <c r="U12" s="39"/>
      <c r="V12" s="39"/>
      <c r="W12" s="39"/>
      <c r="X12" s="40"/>
      <c r="Y12" s="24"/>
    </row>
    <row r="13" spans="1:25" s="13" customFormat="1" ht="12.75" customHeight="1" x14ac:dyDescent="0.3">
      <c r="A13" s="79"/>
      <c r="B13" s="79"/>
      <c r="C13" s="79"/>
      <c r="D13" s="78" t="s">
        <v>5</v>
      </c>
      <c r="E13" s="93" t="s">
        <v>6</v>
      </c>
      <c r="F13" s="94"/>
      <c r="G13" s="94"/>
      <c r="H13" s="94"/>
      <c r="I13" s="95"/>
      <c r="J13" s="89"/>
      <c r="K13" s="90"/>
      <c r="L13" s="89"/>
      <c r="M13" s="90"/>
      <c r="N13" s="89"/>
      <c r="O13" s="90"/>
      <c r="P13" s="89"/>
      <c r="Q13" s="90"/>
      <c r="R13" s="87" t="s">
        <v>22</v>
      </c>
      <c r="S13" s="88"/>
      <c r="T13" s="87" t="s">
        <v>23</v>
      </c>
      <c r="U13" s="88"/>
      <c r="V13" s="78" t="s">
        <v>3</v>
      </c>
      <c r="W13" s="78" t="s">
        <v>4</v>
      </c>
      <c r="X13" s="78" t="s">
        <v>55</v>
      </c>
      <c r="Y13" s="24"/>
    </row>
    <row r="14" spans="1:25" s="13" customFormat="1" ht="60" customHeight="1" x14ac:dyDescent="0.3">
      <c r="A14" s="79"/>
      <c r="B14" s="79"/>
      <c r="C14" s="80"/>
      <c r="D14" s="80"/>
      <c r="E14" s="17" t="s">
        <v>7</v>
      </c>
      <c r="F14" s="17" t="s">
        <v>8</v>
      </c>
      <c r="G14" s="17" t="s">
        <v>9</v>
      </c>
      <c r="H14" s="17" t="s">
        <v>10</v>
      </c>
      <c r="I14" s="17" t="s">
        <v>11</v>
      </c>
      <c r="J14" s="91"/>
      <c r="K14" s="92"/>
      <c r="L14" s="91"/>
      <c r="M14" s="92"/>
      <c r="N14" s="91"/>
      <c r="O14" s="92"/>
      <c r="P14" s="91"/>
      <c r="Q14" s="92"/>
      <c r="R14" s="89"/>
      <c r="S14" s="90"/>
      <c r="T14" s="89"/>
      <c r="U14" s="90"/>
      <c r="V14" s="79"/>
      <c r="W14" s="79"/>
      <c r="X14" s="79"/>
      <c r="Y14" s="24"/>
    </row>
    <row r="15" spans="1:25" s="43" customFormat="1" x14ac:dyDescent="0.3">
      <c r="A15" s="80"/>
      <c r="B15" s="80"/>
      <c r="C15" s="17" t="s">
        <v>12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17" t="s">
        <v>13</v>
      </c>
      <c r="K15" s="17" t="s">
        <v>12</v>
      </c>
      <c r="L15" s="17" t="s">
        <v>14</v>
      </c>
      <c r="M15" s="17" t="s">
        <v>12</v>
      </c>
      <c r="N15" s="17" t="s">
        <v>14</v>
      </c>
      <c r="O15" s="17" t="s">
        <v>12</v>
      </c>
      <c r="P15" s="17" t="s">
        <v>14</v>
      </c>
      <c r="Q15" s="17" t="s">
        <v>12</v>
      </c>
      <c r="R15" s="91"/>
      <c r="S15" s="92"/>
      <c r="T15" s="91"/>
      <c r="U15" s="92"/>
      <c r="V15" s="80"/>
      <c r="W15" s="80"/>
      <c r="X15" s="80"/>
      <c r="Y15" s="44"/>
    </row>
    <row r="16" spans="1:25" s="18" customFormat="1" x14ac:dyDescent="0.3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36">
        <v>13</v>
      </c>
      <c r="N16" s="36">
        <v>14</v>
      </c>
      <c r="O16" s="36">
        <v>15</v>
      </c>
      <c r="P16" s="36">
        <v>16</v>
      </c>
      <c r="Q16" s="36">
        <v>17</v>
      </c>
      <c r="R16" s="17" t="s">
        <v>15</v>
      </c>
      <c r="S16" s="17" t="s">
        <v>12</v>
      </c>
      <c r="T16" s="17" t="s">
        <v>14</v>
      </c>
      <c r="U16" s="17" t="s">
        <v>12</v>
      </c>
      <c r="V16" s="17" t="s">
        <v>12</v>
      </c>
      <c r="W16" s="17" t="s">
        <v>12</v>
      </c>
      <c r="X16" s="17" t="s">
        <v>12</v>
      </c>
      <c r="Y16" s="26"/>
    </row>
    <row r="17" spans="1:28" s="13" customFormat="1" ht="12.75" customHeight="1" x14ac:dyDescent="0.3">
      <c r="A17" s="61" t="s">
        <v>56</v>
      </c>
      <c r="B17" s="61"/>
      <c r="C17" s="6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6">
        <v>18</v>
      </c>
      <c r="S17" s="36">
        <v>19</v>
      </c>
      <c r="T17" s="36">
        <v>20</v>
      </c>
      <c r="U17" s="36">
        <v>21</v>
      </c>
      <c r="V17" s="36">
        <v>22</v>
      </c>
      <c r="W17" s="34">
        <v>23</v>
      </c>
      <c r="X17" s="34">
        <v>24</v>
      </c>
      <c r="Y17" s="15"/>
      <c r="Z17" s="14"/>
      <c r="AA17" s="14"/>
      <c r="AB17" s="14"/>
    </row>
    <row r="18" spans="1:28" s="50" customFormat="1" ht="12.75" customHeight="1" x14ac:dyDescent="0.3">
      <c r="A18" s="53">
        <v>1</v>
      </c>
      <c r="B18" s="54" t="s">
        <v>57</v>
      </c>
      <c r="C18" s="35">
        <f>D18+K18+M18+O18+Q18+S19+U19+V19+W19+X19</f>
        <v>2723900</v>
      </c>
      <c r="D18" s="35">
        <f>E18+F18+G18+H18+I18</f>
        <v>2723900</v>
      </c>
      <c r="E18" s="47"/>
      <c r="F18" s="35">
        <v>2723900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28"/>
      <c r="S18" s="28"/>
      <c r="T18" s="28"/>
      <c r="U18" s="28"/>
      <c r="V18" s="28"/>
      <c r="W18" s="28"/>
      <c r="X18" s="28"/>
      <c r="Y18" s="48"/>
      <c r="Z18" s="49"/>
      <c r="AA18" s="49"/>
      <c r="AB18" s="49"/>
    </row>
    <row r="19" spans="1:28" s="13" customFormat="1" ht="12.75" customHeight="1" x14ac:dyDescent="0.3">
      <c r="A19" s="36">
        <f>A18+1</f>
        <v>2</v>
      </c>
      <c r="B19" s="51" t="s">
        <v>58</v>
      </c>
      <c r="C19" s="35">
        <f>D19+K19+M19+O19+Q19+S20+U20+V20+W20+X20</f>
        <v>4643098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v>760</v>
      </c>
      <c r="O19" s="35">
        <v>4643098</v>
      </c>
      <c r="P19" s="35"/>
      <c r="Q19" s="35"/>
      <c r="R19" s="47"/>
      <c r="S19" s="47"/>
      <c r="T19" s="47"/>
      <c r="U19" s="47"/>
      <c r="V19" s="47"/>
      <c r="W19" s="47"/>
      <c r="X19" s="47"/>
      <c r="Y19" s="52"/>
      <c r="Z19" s="14"/>
      <c r="AA19" s="14"/>
      <c r="AB19" s="14"/>
    </row>
    <row r="20" spans="1:28" s="13" customFormat="1" ht="12.75" customHeight="1" x14ac:dyDescent="0.3">
      <c r="A20" s="76" t="s">
        <v>16</v>
      </c>
      <c r="B20" s="77"/>
      <c r="C20" s="35">
        <f>SUM(C18:C19)</f>
        <v>7366998</v>
      </c>
      <c r="D20" s="35">
        <f t="shared" ref="D20:X21" si="0">SUM(D18:D19)</f>
        <v>2723900</v>
      </c>
      <c r="E20" s="35">
        <f t="shared" si="0"/>
        <v>0</v>
      </c>
      <c r="F20" s="35">
        <f t="shared" si="0"/>
        <v>2723900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760</v>
      </c>
      <c r="O20" s="35">
        <f t="shared" si="0"/>
        <v>4643098</v>
      </c>
      <c r="P20" s="35">
        <f t="shared" si="0"/>
        <v>0</v>
      </c>
      <c r="Q20" s="35">
        <f t="shared" si="0"/>
        <v>0</v>
      </c>
      <c r="R20" s="35"/>
      <c r="S20" s="35"/>
      <c r="T20" s="35"/>
      <c r="U20" s="35"/>
      <c r="V20" s="35"/>
      <c r="W20" s="35"/>
      <c r="X20" s="35"/>
      <c r="Y20" s="15"/>
      <c r="Z20" s="14"/>
      <c r="AA20" s="14"/>
      <c r="AB20" s="14"/>
    </row>
    <row r="21" spans="1:28" s="13" customFormat="1" ht="12.75" customHeight="1" x14ac:dyDescent="0.3">
      <c r="A21" s="81" t="s">
        <v>17</v>
      </c>
      <c r="B21" s="82"/>
      <c r="C21" s="27">
        <v>157654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0</v>
      </c>
      <c r="Y21" s="15"/>
      <c r="Z21" s="14"/>
    </row>
    <row r="22" spans="1:28" s="13" customFormat="1" ht="33" customHeight="1" x14ac:dyDescent="0.3">
      <c r="A22" s="74" t="s">
        <v>60</v>
      </c>
      <c r="B22" s="75"/>
      <c r="C22" s="27">
        <f>C20+C21</f>
        <v>7524652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5"/>
      <c r="Z22" s="14"/>
    </row>
    <row r="23" spans="1:28" s="13" customFormat="1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5"/>
      <c r="S23" s="35"/>
      <c r="T23" s="35"/>
      <c r="U23" s="35"/>
      <c r="V23" s="35"/>
      <c r="W23" s="35"/>
      <c r="X23" s="35"/>
      <c r="Y23" s="24"/>
    </row>
    <row r="24" spans="1:28" s="13" customFormat="1" x14ac:dyDescent="0.3">
      <c r="C24" s="23">
        <f>(C20-W21-X21)*2.14/100</f>
        <v>157653.75719999999</v>
      </c>
      <c r="D24" s="3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4"/>
    </row>
    <row r="25" spans="1:28" s="13" customFormat="1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4"/>
    </row>
    <row r="26" spans="1:28" s="13" customFormat="1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4"/>
    </row>
    <row r="27" spans="1:28" s="13" customFormat="1" x14ac:dyDescent="0.3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4"/>
    </row>
    <row r="28" spans="1:28" s="13" customFormat="1" x14ac:dyDescent="0.3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4"/>
    </row>
    <row r="29" spans="1:28" s="5" customFormat="1" x14ac:dyDescent="0.3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5"/>
      <c r="S29" s="25"/>
      <c r="T29" s="25"/>
      <c r="U29" s="25"/>
      <c r="V29" s="25"/>
      <c r="W29" s="25"/>
      <c r="X29" s="25"/>
      <c r="Y29" s="11"/>
    </row>
    <row r="30" spans="1:28" s="5" customFormat="1" x14ac:dyDescent="0.3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1"/>
    </row>
    <row r="31" spans="1:28" s="5" customFormat="1" x14ac:dyDescent="0.3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1"/>
    </row>
    <row r="32" spans="1:28" s="5" customFormat="1" x14ac:dyDescent="0.3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1"/>
    </row>
    <row r="33" spans="3:25" s="5" customFormat="1" x14ac:dyDescent="0.3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1"/>
    </row>
    <row r="34" spans="3:25" s="5" customFormat="1" x14ac:dyDescent="0.3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1"/>
    </row>
    <row r="35" spans="3:25" s="4" customFormat="1" x14ac:dyDescent="0.3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1"/>
      <c r="S35" s="21"/>
      <c r="T35" s="21"/>
      <c r="U35" s="21"/>
      <c r="V35" s="21"/>
      <c r="W35" s="21"/>
      <c r="X35" s="21"/>
      <c r="Y35" s="2"/>
    </row>
    <row r="36" spans="3:25" s="4" customFormat="1" x14ac:dyDescent="0.3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</row>
    <row r="37" spans="3:25" s="4" customFormat="1" x14ac:dyDescent="0.3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</row>
    <row r="38" spans="3:25" s="4" customFormat="1" x14ac:dyDescent="0.3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</row>
    <row r="39" spans="3:25" s="4" customFormat="1" x14ac:dyDescent="0.3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</row>
    <row r="40" spans="3:25" s="4" customFormat="1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</row>
    <row r="41" spans="3:25" s="4" customFormat="1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</row>
    <row r="42" spans="3:25" s="4" customFormat="1" x14ac:dyDescent="0.3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</row>
    <row r="43" spans="3:25" s="4" customFormat="1" x14ac:dyDescent="0.3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</row>
    <row r="44" spans="3:25" s="4" customFormat="1" x14ac:dyDescent="0.3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</row>
    <row r="45" spans="3:25" s="4" customFormat="1" x14ac:dyDescent="0.3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</row>
    <row r="46" spans="3:25" s="4" customFormat="1" x14ac:dyDescent="0.3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</row>
    <row r="47" spans="3:25" s="4" customFormat="1" x14ac:dyDescent="0.3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</row>
    <row r="48" spans="3:25" s="4" customFormat="1" x14ac:dyDescent="0.3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</row>
    <row r="49" spans="3:25" s="4" customFormat="1" x14ac:dyDescent="0.3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</row>
    <row r="50" spans="3:25" s="4" customFormat="1" x14ac:dyDescent="0.3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</row>
    <row r="51" spans="3:25" s="4" customFormat="1" x14ac:dyDescent="0.3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</row>
    <row r="52" spans="3:25" s="4" customFormat="1" x14ac:dyDescent="0.3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</row>
    <row r="53" spans="3:25" s="4" customFormat="1" x14ac:dyDescent="0.3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</row>
    <row r="54" spans="3:25" s="4" customFormat="1" x14ac:dyDescent="0.3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</row>
    <row r="55" spans="3:25" s="4" customFormat="1" x14ac:dyDescent="0.3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</row>
    <row r="56" spans="3:25" s="4" customFormat="1" x14ac:dyDescent="0.3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</row>
    <row r="57" spans="3:25" s="4" customFormat="1" x14ac:dyDescent="0.3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</row>
    <row r="58" spans="3:25" s="4" customFormat="1" x14ac:dyDescent="0.3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</row>
    <row r="59" spans="3:25" s="4" customFormat="1" x14ac:dyDescent="0.3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</row>
    <row r="60" spans="3:25" s="4" customFormat="1" x14ac:dyDescent="0.3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</row>
    <row r="61" spans="3:25" s="4" customFormat="1" x14ac:dyDescent="0.3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</row>
    <row r="62" spans="3:25" s="4" customFormat="1" x14ac:dyDescent="0.3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</row>
    <row r="63" spans="3:25" s="4" customFormat="1" x14ac:dyDescent="0.3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</row>
    <row r="64" spans="3:25" s="4" customFormat="1" x14ac:dyDescent="0.3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</row>
    <row r="65" spans="3:25" s="4" customFormat="1" x14ac:dyDescent="0.3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</row>
    <row r="66" spans="3:25" s="4" customFormat="1" x14ac:dyDescent="0.3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</row>
    <row r="67" spans="3:25" s="4" customFormat="1" x14ac:dyDescent="0.3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</row>
    <row r="68" spans="3:25" s="4" customFormat="1" x14ac:dyDescent="0.3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</row>
    <row r="69" spans="3:25" s="4" customFormat="1" x14ac:dyDescent="0.3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</row>
    <row r="70" spans="3:25" s="4" customFormat="1" x14ac:dyDescent="0.3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</row>
    <row r="71" spans="3:25" s="4" customFormat="1" x14ac:dyDescent="0.3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</row>
    <row r="72" spans="3:25" s="4" customFormat="1" x14ac:dyDescent="0.3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</row>
    <row r="73" spans="3:25" s="4" customFormat="1" x14ac:dyDescent="0.3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</row>
    <row r="74" spans="3:25" s="4" customFormat="1" x14ac:dyDescent="0.3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</row>
    <row r="75" spans="3:25" s="4" customFormat="1" x14ac:dyDescent="0.3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</row>
    <row r="76" spans="3:25" s="4" customFormat="1" x14ac:dyDescent="0.3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</row>
    <row r="77" spans="3:25" s="4" customFormat="1" x14ac:dyDescent="0.3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</row>
    <row r="78" spans="3:25" s="4" customFormat="1" x14ac:dyDescent="0.3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</row>
    <row r="79" spans="3:25" s="4" customFormat="1" x14ac:dyDescent="0.3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"/>
    </row>
    <row r="80" spans="3:25" s="4" customFormat="1" x14ac:dyDescent="0.3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"/>
    </row>
    <row r="81" spans="3:25" s="4" customFormat="1" x14ac:dyDescent="0.3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"/>
    </row>
    <row r="82" spans="3:25" s="4" customFormat="1" x14ac:dyDescent="0.3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2"/>
    </row>
    <row r="83" spans="3:25" s="4" customFormat="1" x14ac:dyDescent="0.3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2"/>
    </row>
    <row r="84" spans="3:25" s="4" customFormat="1" x14ac:dyDescent="0.3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2"/>
    </row>
    <row r="85" spans="3:25" s="4" customFormat="1" x14ac:dyDescent="0.3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2"/>
    </row>
    <row r="86" spans="3:25" s="4" customFormat="1" x14ac:dyDescent="0.3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2"/>
    </row>
    <row r="87" spans="3:25" x14ac:dyDescent="0.3">
      <c r="R87" s="6"/>
      <c r="S87" s="6"/>
      <c r="T87" s="6"/>
      <c r="U87" s="6"/>
      <c r="V87" s="6"/>
      <c r="W87" s="6"/>
      <c r="X87" s="6"/>
    </row>
  </sheetData>
  <mergeCells count="22">
    <mergeCell ref="R10:X10"/>
    <mergeCell ref="Q9:X9"/>
    <mergeCell ref="D10:P10"/>
    <mergeCell ref="R13:S15"/>
    <mergeCell ref="T13:U15"/>
    <mergeCell ref="V13:V15"/>
    <mergeCell ref="W13:W15"/>
    <mergeCell ref="X13:X15"/>
    <mergeCell ref="D12:I12"/>
    <mergeCell ref="J12:K14"/>
    <mergeCell ref="L12:M14"/>
    <mergeCell ref="N12:O14"/>
    <mergeCell ref="P12:Q14"/>
    <mergeCell ref="D13:D14"/>
    <mergeCell ref="E13:I13"/>
    <mergeCell ref="A22:B22"/>
    <mergeCell ref="A17:C17"/>
    <mergeCell ref="A20:B20"/>
    <mergeCell ref="A11:A15"/>
    <mergeCell ref="B11:B15"/>
    <mergeCell ref="C11:C14"/>
    <mergeCell ref="A21:B21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5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виды работ </vt:lpstr>
      <vt:lpstr>'виды работ '!Заголовки_для_печати</vt:lpstr>
      <vt:lpstr>'характеристика мкд'!Заголовки_для_печати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2016-09-30T07:05:45Z</dcterms:modified>
</cp:coreProperties>
</file>